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800" activeTab="0"/>
  </bookViews>
  <sheets>
    <sheet name="2023年一事一议项目库" sheetId="1" r:id="rId1"/>
  </sheets>
  <definedNames>
    <definedName name="_xlnm.Print_Titles" localSheetId="0">'2023年一事一议项目库'!$1:$3</definedName>
    <definedName name="_xlnm._FilterDatabase" localSheetId="0" hidden="1">'2023年一事一议项目库'!$A$3:$S$78</definedName>
  </definedNames>
  <calcPr fullCalcOnLoad="1"/>
</workbook>
</file>

<file path=xl/sharedStrings.xml><?xml version="1.0" encoding="utf-8"?>
<sst xmlns="http://schemas.openxmlformats.org/spreadsheetml/2006/main" count="359" uniqueCount="216">
  <si>
    <t>盐边县2023年农村公益事业财政奖补资金项目库</t>
  </si>
  <si>
    <t>编制单位：盐边县财政局</t>
  </si>
  <si>
    <t>截止日期：</t>
  </si>
  <si>
    <t>序 号</t>
  </si>
  <si>
    <t>乡镇</t>
  </si>
  <si>
    <t>村</t>
  </si>
  <si>
    <t>项   目  名   称</t>
  </si>
  <si>
    <t>建 设
性 质</t>
  </si>
  <si>
    <t>农户数(户)</t>
  </si>
  <si>
    <t>涉及人口（人）</t>
  </si>
  <si>
    <t>劳动力（个）</t>
  </si>
  <si>
    <t>筹劳标准（工日/劳）</t>
  </si>
  <si>
    <t>筹劳总数（个）</t>
  </si>
  <si>
    <t>总投资(万元)</t>
  </si>
  <si>
    <t>投劳折资
(万元)</t>
  </si>
  <si>
    <t>村民筹资</t>
  </si>
  <si>
    <t>村集体投入</t>
  </si>
  <si>
    <t>社会捐赠</t>
  </si>
  <si>
    <t>其他资金</t>
  </si>
  <si>
    <t>申请财政奖补额（万元）</t>
  </si>
  <si>
    <t>主要建设内容</t>
  </si>
  <si>
    <t>入库时间</t>
  </si>
  <si>
    <t>红宝乡</t>
  </si>
  <si>
    <t>干坪子</t>
  </si>
  <si>
    <t>红宝乡干坪子村友谊社小河沟河堤建设工程项目</t>
  </si>
  <si>
    <t>新建</t>
  </si>
  <si>
    <t>红宝乡干坪子村友谊社小河沟河堤建设工程设计干坪子村小河沟陶天强家小桥上、下游(左岸)修建堤防共计185.00m,按照洪水计算出本工程冲刷深度为1.751m,基础安全埋深为冲刷深度加0.5m--1.0m,所以本工程新建堤防基础埋深为2.55m,现有水面线以上河堤高度为3.0m,采用M10浆砌砌筑。项目标志牌一块。</t>
  </si>
  <si>
    <t>2023.5.30</t>
  </si>
  <si>
    <t>红宝乡干坪子村友谊社产业路硬化工程项目</t>
  </si>
  <si>
    <t>红宝乡干坪子村友谊社产业路硬化工程主要建设内容为:硬化产业路总长度为1772.20m (扣除箱涵盖板长度5.20m后，实际长度1767.00m),共计4段(详见附表，其中:路面宽度3.0m为929.00m,路面宽度2.5m为838.000m)，厚度为18cm;附属设计为:会车道二处、弯道加宽一处、 路面涵管一处，箱涵一座、挡墙二处、项目标志牌-块、道路安全警示牌四块。</t>
  </si>
  <si>
    <t>谜塘村</t>
  </si>
  <si>
    <t>红宝乡谜塘村大火山至村部段道路水毁恢复工程项目</t>
  </si>
  <si>
    <t>改、扩建</t>
  </si>
  <si>
    <t>新建水毁道路挡墙11处，共计长度150.00m,挡墙高度为2.0m-6.0m。恢复水毁路面长度752.00m (其中路面宽度3.0m为12.00m，路面宽0.50m为740 00m )。</t>
  </si>
  <si>
    <t>核桃箐村</t>
  </si>
  <si>
    <t>红宝乡核桃箐村麂子地社道路硬化乡工程项目</t>
  </si>
  <si>
    <r>
      <t>硬化社道路1097.60m，路面宽度3.0m，采用 C25 砼铺设厚度为18CM。全程设计弯道加宽6处共计110.00</t>
    </r>
    <r>
      <rPr>
        <b/>
        <sz val="28"/>
        <color indexed="8"/>
        <rFont val="宋体"/>
        <family val="0"/>
      </rPr>
      <t>㎡</t>
    </r>
    <r>
      <rPr>
        <b/>
        <sz val="28"/>
        <color indexed="8"/>
        <rFont val="仿宋_GB2312"/>
        <family val="3"/>
      </rPr>
      <t>，新建挡墙1处共计 11.20m，铺设会车道1处,新建涵管1处，安装项目标识牌1块。</t>
    </r>
  </si>
  <si>
    <t>2023.1.3</t>
  </si>
  <si>
    <t>小计</t>
  </si>
  <si>
    <t>新九镇</t>
  </si>
  <si>
    <t>水坪村</t>
  </si>
  <si>
    <t>新九镇水坪村下巴拉组吴家村子至施家当门社道及入户路硬化项目</t>
  </si>
  <si>
    <t>硬化总长1708米，其中社道1350米，社道2743 米，支路1140米，支路280米，入户路14条共 395米。水坪村下巴拉组吴家村子至施家当门社道及入户路硬化社道及支路设计路宽3.0米，入户路设计路宽2.5米，均用厚0.18 米的 C25砼浇筑。根据现场实际情况，社道K0+045-073与社道K0+000-070段道路内侧设有 30cmx30cm 排水沟、社道K0+100-152、K0+189-218、K0+268-316段道路内侧设有18cmx20cm 排水沟外、其余路段均不设排水沟。本工程设有挡墙3处、错车道3处、Φ300涵管4处、Φ600涵管1处、标识牌1座。</t>
  </si>
  <si>
    <t>2023.2.15</t>
  </si>
  <si>
    <t>安宁村</t>
  </si>
  <si>
    <t>新九镇安宁村三堆子社社道路硬化工程</t>
  </si>
  <si>
    <t>新九镇安宁村三堆子社社道路硬化工程主要建设内容为:硬化社道路总长度为1079.60m (其中:路面宽度3.5m的长度682.50m,路面宽度4.0m的长度397.10m)，路面采用C25砼铺设厚度为18cm,路面内侧设计净空尺寸30X30cm砼排水沟共计212.60m。附属设施为:新建挡墙6处，涵管3处，会车道2处，弯道加宽1处(计15.00 m')。安装道路安全警示牌3块、项目标志牌1块。</t>
  </si>
  <si>
    <t>2023.6.29</t>
  </si>
  <si>
    <t>新九镇水坪村绿林组拱山垭口至小解山坪塘社道硬化项目</t>
  </si>
  <si>
    <t>新九镇水坪村绿林组拱山垭口至小解山坪塘硬化社道总长1730米，其中杜道1460米，支路270米。水坪村绿林组拱山垭口至小解山坪塘社道硬化设计路宽3.5米，支路设计路宽3.0米，用厚0.18米的C25砼浇筑。根据现场实际情况，社道K0+638-864段道路内侧设有30cmx30cm排水沟、社道K0+250-638、K0+864-K1+460段道路内侧设有18cmx20cm排水沟外、其余社道及支路路段均不设排水沟。本工程设有挡墙1处、错车道3处、回车道1处，Φ600涵管1处、标识牌1座。</t>
  </si>
  <si>
    <t>永兴镇</t>
  </si>
  <si>
    <t>新胜村</t>
  </si>
  <si>
    <r>
      <t>永兴镇新胜村雷宝坪组S</t>
    </r>
    <r>
      <rPr>
        <b/>
        <sz val="28"/>
        <color indexed="8"/>
        <rFont val="宋体"/>
        <family val="0"/>
      </rPr>
      <t>216省道至中粮岗段产业路硬化工程项目</t>
    </r>
  </si>
  <si>
    <r>
      <t>产业路长度为2000.00米，设计路面宽度3.0 米，均采用厚度 18cm 的 C25 砼铺设。其中:中梁岗产业路(K0+000--K0+618)道路内侧设计净空尺寸30cmx30cm的C15砼排水沟长度为618.00米。全程设计弯道加宽2处共计30.00</t>
    </r>
    <r>
      <rPr>
        <b/>
        <sz val="28"/>
        <color indexed="8"/>
        <rFont val="宋体"/>
        <family val="0"/>
      </rPr>
      <t>㎡</t>
    </r>
    <r>
      <rPr>
        <b/>
        <sz val="28"/>
        <color indexed="8"/>
        <rFont val="仿宋_GB2312"/>
        <family val="3"/>
      </rPr>
      <t>，新建挡墙(产业路支路1梁岗至李玉松土地 K0+154--K0+162)1处高2.5米、长8米，铺设会车道2处，安装项目标识牌1块。</t>
    </r>
  </si>
  <si>
    <t>永兴镇新胜村村子堡组产业路硬化工程</t>
  </si>
  <si>
    <t>永兴镇新胜村村子堡组产业路硬化工程设计硬化道路2113米(其中:村子堡组S216省道至杜克敏地段及支路1054米,村子堡组竹林沟至余顺明地段及支路1059米),设计路面宽度3.0米，均采用厚度18cm的C25砼铺设。其中：村子堡组S216省道至杜克敏地段产业路(里程桩号K0+000--K0+548)道路内侧设计净空尺寸30cm*30cm的CI5砼排水沟长度为548.00米。全程设计弯道加宽5处，共计75.00m2,新建涵洞1座，铺设会车道2处，安装项目标识牌1块。</t>
  </si>
  <si>
    <r>
      <t>2</t>
    </r>
    <r>
      <rPr>
        <b/>
        <sz val="28"/>
        <color indexed="8"/>
        <rFont val="宋体"/>
        <family val="0"/>
      </rPr>
      <t>023.1.3</t>
    </r>
  </si>
  <si>
    <t>作坊村</t>
  </si>
  <si>
    <t>永兴镇作坊村原拖瓦社社道、户联路硬化工程项目</t>
  </si>
  <si>
    <r>
      <t>永兴镇作坊村原拖瓦社社道、户联路硬化工程设计硬化社道及户联路长1453.10m,其中设计及户联路共计22段，路面宽度为3.0m,采用C25砼铺设。路面内侧共设计净空尺寸30cm</t>
    </r>
    <r>
      <rPr>
        <b/>
        <sz val="28"/>
        <color indexed="8"/>
        <rFont val="Arial"/>
        <family val="2"/>
      </rPr>
      <t>×</t>
    </r>
    <r>
      <rPr>
        <b/>
        <sz val="28"/>
        <color indexed="8"/>
        <rFont val="仿宋_GB2312"/>
        <family val="3"/>
      </rPr>
      <t>30cm砼排水沟共计62.00m。附属设计为:挡墙四处、跨沟盖板十处、安装项目标志牌一块、安装安全警示牌四块。</t>
    </r>
  </si>
  <si>
    <t>2023.5.4</t>
  </si>
  <si>
    <t>永兴镇作坊村原湾边社道路、户联路硬化工程项目</t>
  </si>
  <si>
    <t>盐边县永兴镇作坊村原湾边社道路、户联路硬化工程设计硬化社道及户联路长1025.90m，其中设计社道路及户联路共计9段，路面宽度为3.0m. 采用C25砼铺设。村道至朱光银家段K0+000--K0+053段路面内侧共设计净空尺寸30cm*30cm砼排水沟53.00m。附属设计为:会车道一处、路面涵管一处， 跨沟盖板三处、项目标志牌一块、道路安全警示牌三块。</t>
  </si>
  <si>
    <t>永兴镇作坊村青山社道路硬化工程</t>
  </si>
  <si>
    <t>硬化道路总长1693m，路宽3m，厚18cm,C25砼浇筑。新建30X30cmC15砼排水沟204m，C15砼浇筑；新建挡墙4处，跨沟盖板2处，会车道3处，标识牌1块。</t>
  </si>
  <si>
    <t>2022年库存项目</t>
  </si>
  <si>
    <t>苍蒲村</t>
  </si>
  <si>
    <t>永兴镇苍蒲村一组户联路、产业路硬化工程</t>
  </si>
  <si>
    <t>主要建设内容为:硬化户联路、产业路总长度为1075.00m共计5段，路面宽度为3.0m，路面厚度为18cm采用C25砼铺设。附属设计为:弯道加宽二处，安装路面涵管一处 、项目标志牌一块、道路安全警示牌四块。</t>
  </si>
  <si>
    <t>永兴镇苍蒲村罗坝组户联路硬化工程</t>
  </si>
  <si>
    <t>主要建设内容为:硬化户联路总长度为1807.00m共计16段户联路，路面宽度为3.0m，厚度为18cm采用C25砼铺设。附属设计为:会车道一处、弯道加宽三处、新建道路挡墙三处，安装路面涵管六处( φ800预制涵管-处、 φ300预制涵管五处)、项目标志牌一块、 道路安全警示牌六块。</t>
  </si>
  <si>
    <t>2023.6.19</t>
  </si>
  <si>
    <t>永兴镇苍蒲村龙湾组社道及户联路硬化工程</t>
  </si>
  <si>
    <t>主要建设内容为:硬化户联路总长度为715.10m共计6段(其中路面宽度为3.0m长569.40m、路面宽度为2.50m长145.70m)，路面厚度为18cm采用C25砼铺设。附属设计为:会车道一处、弯道加宽一处，安装路面涵管六处、项目标志牌一块、 道路安全警示牌四块。</t>
  </si>
  <si>
    <t>箐河村</t>
  </si>
  <si>
    <t>永兴镇箐河村板依社、上碾房社道及户联路硬化工程项目</t>
  </si>
  <si>
    <t>盐边县永兴镇箐河村板依社、上碾房社道及户联路硬化工程设计硬化社道路、户联路、产业路总长度为1599.20m共计7段，路面宽度3.0m，厚度为18cm;路面内侧设计净空尺寸30cm*30cm砼排水沟总计510.50m。附属设计为:会车道二处、弯道加宽七处、路面涵管二处、跨沟盖板四处、路面涵管一处、箱涵一座、挡墙一处 (箱涵上下游左右各5.00m)、项目标志牌-块、道路安全警示牌六块。</t>
  </si>
  <si>
    <t>永兴镇箐河村透底河、垭口社社道及户联路硬化工程项目</t>
  </si>
  <si>
    <t>盐边县永兴镇箐河村透底河、垭口社社道及户联路硬化工程设计硬化社道及户联总长度为1638.70m (其中:路面宽度3.0m为1412.20m,路面宽度2.5m为226.50m)，硬化社道路及户联路共计15段，采用C25砼铺设，路面厚度为18cm。附属设计为:会车道二处、弯道加宽-处、路面涵管二处、跨沟盖板两处、挡墙两处，项目标志牌一块、道路安全警示牌三块。</t>
  </si>
  <si>
    <t>渔门镇</t>
  </si>
  <si>
    <t>高坪村</t>
  </si>
  <si>
    <t>渔门镇高坪村高箐社社道户联路硬化工程项目</t>
  </si>
  <si>
    <r>
      <t>硬化社道及户联路长度为1685.50m(其中路面宽度3.0m共计1279.60m，路面宽度为2.50m共计405.90m):工程设计播水沟长度为50.00m，净空尺寸为30cmx30cm;设计安装预制涵管2处长度共计 8.00m、会车道3 处面积共计96.60m、弯道加宽2处面积共计30.00</t>
    </r>
    <r>
      <rPr>
        <b/>
        <sz val="28"/>
        <color indexed="8"/>
        <rFont val="宋体"/>
        <family val="0"/>
      </rPr>
      <t>㎡</t>
    </r>
    <r>
      <rPr>
        <b/>
        <sz val="28"/>
        <color indexed="8"/>
        <rFont val="仿宋_GB2312"/>
        <family val="3"/>
      </rPr>
      <t>，安装项目标识牌1块。</t>
    </r>
  </si>
  <si>
    <t>狮子堡</t>
  </si>
  <si>
    <t>狮子堡村三家村组田坝子与后山组坪子上产业路及入户路硬化整治工程</t>
  </si>
  <si>
    <t>狮子堡村三家村组田坝子与后山组坪子上产业路及入户路硬化整治工程总长1624m, 其中狮子堡村三家村组田坝子产业路两条长485m, 入户路十五条长587m; 后山组坪子上入户路三条长552m。本项目产业路及入户路设计路宽2.5m,路面采用C25砼浇筑，厚18cm。道路内侧均未设排水沟。本工程设有挡墙3处，涵管3处，标识牌一块。</t>
  </si>
  <si>
    <r>
      <t>2</t>
    </r>
    <r>
      <rPr>
        <b/>
        <sz val="28"/>
        <color indexed="8"/>
        <rFont val="宋体"/>
        <family val="0"/>
      </rPr>
      <t>023.5.29</t>
    </r>
  </si>
  <si>
    <t>犀牛村</t>
  </si>
  <si>
    <t>渔门镇犀牛村龙洞湾组毛村河沟至三组段社道路硬化工程</t>
  </si>
  <si>
    <t>主要建设内容为:硬化社道路、产业路总长度为1762.00m (扣除箱涵盖板宽5.20m后路面实际长度为1756.80m)共计1段，路面宽度3.0m,厚度为18cm。路面内侧设计净空尺寸30cmX30cm砼排水沟计532.40m。附属设计为:会车道一处、 弯道加宽五处，箱涵二座、路面涵管一处、跨沟盖板三处、项目标志牌一块、 道路安全警示牌三块。</t>
  </si>
  <si>
    <r>
      <t>2</t>
    </r>
    <r>
      <rPr>
        <b/>
        <sz val="28"/>
        <color indexed="8"/>
        <rFont val="宋体"/>
        <family val="0"/>
      </rPr>
      <t>023.6.29</t>
    </r>
  </si>
  <si>
    <t>渔门镇犀牛村二坪社社道、户联路硬化工程</t>
  </si>
  <si>
    <t>主要建设内容为:硬化户联路、产业路总长度为1816.10m( 扣除箱涵盖板宽2.60m后路面实际长度为1813.50m)共计4段，路面宽度为3.0m计1145.00m、 路面宽度为2.50m计668.50m，厚度为18cm采用C25砼铺设。附属设计为:会车道两处、弯道加宽四处，挡墙-处、箱涵一座、项目标志牌块、 道路安全警示牌二块。</t>
  </si>
  <si>
    <t>渔门镇犀牛村红花社张家侧面至躲古瞭望台段产业路硬化工程</t>
  </si>
  <si>
    <t>主要建设内容为:硬化产业路总长度为1937.20m(扣除箱涵盖板宽2.60m后路面实际长度为1934.60m)共计1段，路面宽度3.0m,厚度为18cm采用C25砼铺设。附属设计为:会车道三处、弯道加宽一处，箱涵一座、项目标志牌一块、道路安全警示牌二块。</t>
  </si>
  <si>
    <t>三源河</t>
  </si>
  <si>
    <t>渔门镇三源河村岩郎组(原坡脚社)户联路、产业路硬化工程项目</t>
  </si>
  <si>
    <t>盐边县渔门镇三源河村岩郎组(原坡脚社)户联路、产业路硬化工程设计路面长1631.00m(其中1、路面宽度为3.0m长度为1311.00m,路面内侧设计净空尺寸30cmX30cm砼排水沟计1050.00m。2、路面宽度为2.50m长度为320.00m。路面厚度均为18cm,采用C25砼路面铺设。)全程共设计挡墙1处共计长度为50.00m,安装预制涵管2处，弯道加宽5处共计75.00m2，铺设会车道I处、安装涵管2处。安装项目标识牌-块。</t>
  </si>
  <si>
    <t>三源河村</t>
  </si>
  <si>
    <t>渔门镇三源河村花槽门社户联路及产业路硬化工程</t>
  </si>
  <si>
    <t>盐边县渔门镇三源河村花槽门社户联路及产业路硬化工程主要建设内容为:硬化产业路及户联路长度为1831.20m (其中路面宽度3.0m共计1370.00m，路面宽度为2.50m共计461.20m);工程设计排水沟长度为374.20m (其中净空尺寸30cmX30cm排水沟计103.00m，净空尺寸40cmX 30cm双面排水沟计271.20m);设计跨沟盖板4处长度共计19.00m、挡墙4处长度共计54.00m、下田坡道共计36处，安装项目标识牌1块。</t>
  </si>
  <si>
    <t>惠民镇</t>
  </si>
  <si>
    <t>建新村</t>
  </si>
  <si>
    <t>惠民乡建新村一社水利设施水毁恢复工程</t>
  </si>
  <si>
    <r>
      <t>新建30m</t>
    </r>
    <r>
      <rPr>
        <b/>
        <sz val="28"/>
        <color indexed="8"/>
        <rFont val="宋体"/>
        <family val="0"/>
      </rPr>
      <t>³</t>
    </r>
    <r>
      <rPr>
        <b/>
        <sz val="28"/>
        <color indexed="8"/>
        <rFont val="仿宋_GB2312"/>
        <family val="3"/>
      </rPr>
      <t>蓄水池1口，整治恢复渠道1035米，新建M7.5浆砌石挡墙798.44m</t>
    </r>
    <r>
      <rPr>
        <b/>
        <sz val="28"/>
        <color indexed="8"/>
        <rFont val="宋体"/>
        <family val="0"/>
      </rPr>
      <t>³</t>
    </r>
    <r>
      <rPr>
        <b/>
        <sz val="28"/>
        <color indexed="8"/>
        <rFont val="仿宋_GB2312"/>
        <family val="3"/>
      </rPr>
      <t>。</t>
    </r>
  </si>
  <si>
    <t>和平村</t>
  </si>
  <si>
    <t>惠民乡水库村五、六社社道、机耕道、户联路硬化工程</t>
  </si>
  <si>
    <t>道路总长2970米，宽2.5-3.0米。设计挡墙10处，跨沟涵拱2处，涵管21处，错车道4处，标识牌一块。</t>
  </si>
  <si>
    <t>民主村</t>
  </si>
  <si>
    <t>惠民镇民主社区太平组大坪子梁梁产业路与入户道路硬化工程</t>
  </si>
  <si>
    <t>硬化道路总长1875m，路面宽2.5m，厚18cm,C25砼浇筑，其中：产业路长1568m，入户路长307m。新建挡墙1处，涵管3处，回车道1处，标识牌1块。</t>
  </si>
  <si>
    <t>兴隆村</t>
  </si>
  <si>
    <t>惠民镇兴隆村大田社社道路及户联路硬化工程</t>
  </si>
  <si>
    <t>主要建设内容为:硬化路面1536.30m共计27条(其中:路面宽度3.0m为405.60m、路面宽度2.5m为949.70m、路面宽度2.1m为53.00m、路面宽度1.8m为48.00m、路面宽度1.2m为80.00m),路面厚度:人行步道80.00m厚度为12cm,其路面厚度均为18cm。路面内侧设计净空尺寸30cmX 30cm砼排水沟为210.00m。附属设计为:挡墙二处、跨狗盖板一处、项目标志牌一块、 道路安全警示牌六块。</t>
  </si>
  <si>
    <t>惠民镇兴隆村富民一组入户路硬化工程</t>
  </si>
  <si>
    <t>主要建设内容为:设计硬化入户路总长度为1401.5m，路面宽3.0m，厚度为18cm,其中有419m路面内侧设计净空尺寸30cmX30cm砼排水沟，其余不设排水沟；附属设计为:挡墙1处，长30.0m,均高2.5m;安全警示牌3块，项目标志牌1块。</t>
  </si>
  <si>
    <t>惠民镇兴隆村中心组产业路、户联路建设工程</t>
  </si>
  <si>
    <t>主要建设内容为: 1、硬化产业路、户联路总长度为420.0m,路面宽度为3.0m,路面厚度均为18cm。路面内侧设计净空尺寸40cm x 30cm砼双面排水沟为52.60m。2、新建产业路2419.20m共计5段(其中: 1#产业路安发元家门口至邱家梁子产业路长915.20m、2#产业路云川堰上至水库界产业路长702.00m、3#产业路杨家大地至老粪罐池段产业路长504.00m、1#支路邱家梁子下路段产业路长173.00m、2#支路云川堰上至水库界产业路长125.00m)，有效路面宽度为3.50m,路面内侧设计净空尺寸30cmX50cm土排水沟。附属设计为:挡墙一处、跨云川堰盖板三处、下田坡道十八处、项目标志牌一块、道路安全警示牌五块。</t>
  </si>
  <si>
    <t>2023.8.28</t>
  </si>
  <si>
    <t>惠民镇兴隆社区三源组李瘸子屋基节水灌溉工程</t>
  </si>
  <si>
    <r>
      <t>新建1m</t>
    </r>
    <r>
      <rPr>
        <b/>
        <sz val="28"/>
        <color indexed="8"/>
        <rFont val="宋体"/>
        <family val="0"/>
      </rPr>
      <t>³</t>
    </r>
    <r>
      <rPr>
        <b/>
        <sz val="28"/>
        <color indexed="8"/>
        <rFont val="仿宋_GB2312"/>
        <family val="3"/>
      </rPr>
      <t>沉沙池1口，200m</t>
    </r>
    <r>
      <rPr>
        <b/>
        <sz val="28"/>
        <color indexed="8"/>
        <rFont val="宋体"/>
        <family val="0"/>
      </rPr>
      <t>³</t>
    </r>
    <r>
      <rPr>
        <b/>
        <sz val="28"/>
        <color indexed="8"/>
        <rFont val="仿宋_GB2312"/>
        <family val="3"/>
      </rPr>
      <t>蓄水池1口；Φ32PE管2960米，Φ16PE管7800米，Φ4PE管3510米；Φ32PE三通40个，Φ32PE闸阀42个，Φ32PE直接头2个，Φ32堵头40个，Φ16PE堵头780个，Φ16PEΦ闸阀780个；过滤器1套，喷头2340个，毛接管头2340个。</t>
    </r>
  </si>
  <si>
    <t>惠民镇兴隆村三观箐组产业路硬化工程</t>
  </si>
  <si>
    <r>
      <t>硬化道路1066.1m，厚18</t>
    </r>
    <r>
      <rPr>
        <b/>
        <sz val="28"/>
        <color indexed="8"/>
        <rFont val="宋体"/>
        <family val="0"/>
      </rPr>
      <t>㎝</t>
    </r>
    <r>
      <rPr>
        <b/>
        <sz val="28"/>
        <color indexed="8"/>
        <rFont val="仿宋_GB2312"/>
        <family val="3"/>
      </rPr>
      <t>，采用C25砼铺设，其中：884m路面宽2.5m；182.1m路面宽3m。净空断面30X30</t>
    </r>
    <r>
      <rPr>
        <b/>
        <sz val="28"/>
        <color indexed="8"/>
        <rFont val="宋体"/>
        <family val="0"/>
      </rPr>
      <t>㎝</t>
    </r>
    <r>
      <rPr>
        <b/>
        <sz val="28"/>
        <color indexed="8"/>
        <rFont val="仿宋_GB2312"/>
        <family val="3"/>
      </rPr>
      <t>排水沟1066.1m，C15砼浇筑。新建挡墙1处，跨沟盖板2处，标识牌块。</t>
    </r>
  </si>
  <si>
    <t>新林村</t>
  </si>
  <si>
    <t>惠民镇新林村马路组社道硬化工程</t>
  </si>
  <si>
    <r>
      <t>硬化社道1910m,路面宽2.5m，厚18</t>
    </r>
    <r>
      <rPr>
        <b/>
        <sz val="28"/>
        <color indexed="8"/>
        <rFont val="宋体"/>
        <family val="0"/>
      </rPr>
      <t>㎝</t>
    </r>
    <r>
      <rPr>
        <b/>
        <sz val="28"/>
        <color indexed="8"/>
        <rFont val="仿宋_GB2312"/>
        <family val="3"/>
      </rPr>
      <t>，C25砼浇筑。内侧排水沟303m，净空断面30X30</t>
    </r>
    <r>
      <rPr>
        <b/>
        <sz val="28"/>
        <color indexed="8"/>
        <rFont val="宋体"/>
        <family val="0"/>
      </rPr>
      <t>㎝</t>
    </r>
    <r>
      <rPr>
        <b/>
        <sz val="28"/>
        <color indexed="8"/>
        <rFont val="仿宋_GB2312"/>
        <family val="3"/>
      </rPr>
      <t>，C15砼浇筑。新建挡墙3处，箱涵1座，跨沟盖板3处，铺设会车道3处，标识牌1块。</t>
    </r>
  </si>
  <si>
    <t>惠民镇新林村坪子组李家湾子社道硬化工程</t>
  </si>
  <si>
    <r>
      <t>硬化社道1450m,路面宽3m，厚18</t>
    </r>
    <r>
      <rPr>
        <b/>
        <sz val="28"/>
        <color indexed="8"/>
        <rFont val="宋体"/>
        <family val="0"/>
      </rPr>
      <t>㎝</t>
    </r>
    <r>
      <rPr>
        <b/>
        <sz val="28"/>
        <color indexed="8"/>
        <rFont val="仿宋_GB2312"/>
        <family val="3"/>
      </rPr>
      <t>，C25砼浇筑。K0+000-k0+140段、K1+030+450段设排水沟共560m，净空断面20X18</t>
    </r>
    <r>
      <rPr>
        <b/>
        <sz val="28"/>
        <color indexed="8"/>
        <rFont val="宋体"/>
        <family val="0"/>
      </rPr>
      <t>㎝</t>
    </r>
    <r>
      <rPr>
        <b/>
        <sz val="28"/>
        <color indexed="8"/>
        <rFont val="仿宋_GB2312"/>
        <family val="3"/>
      </rPr>
      <t>。新建挡墙1处，涵管4处，错车道3处，回车道1处，标识牌1块。</t>
    </r>
  </si>
  <si>
    <t>惠民镇新林村坪子组龙家湾子机耕道及户联路硬化工程</t>
  </si>
  <si>
    <r>
      <t>硬化机耕道及户联路1010m,厚18</t>
    </r>
    <r>
      <rPr>
        <b/>
        <sz val="28"/>
        <color indexed="8"/>
        <rFont val="宋体"/>
        <family val="0"/>
      </rPr>
      <t>㎝</t>
    </r>
    <r>
      <rPr>
        <b/>
        <sz val="28"/>
        <color indexed="8"/>
        <rFont val="仿宋_GB2312"/>
        <family val="3"/>
      </rPr>
      <t>，C25砼浇筑，其中：机耕道长536m，路面宽3m；户联路长474m，除入户段宽2m外，其余均宽2.5m。新建挡墙3处，涵管2处，标识牌1块。</t>
    </r>
  </si>
  <si>
    <t>偏外村</t>
  </si>
  <si>
    <t>惠民乡偏外村二社、五社社道硬化工程</t>
  </si>
  <si>
    <t>道路总长2723米，其中偏外村二社设计长度1583米，宽2.5米，偏外村五社设计长度1140米，宽2.5米。厚0.18米，设计平板涵1座，挡墙2处，涵管1处，标识牌1块。</t>
  </si>
  <si>
    <t>红果彝族乡</t>
  </si>
  <si>
    <t>三滩村</t>
  </si>
  <si>
    <t>红果彝族乡三滩村新房子组产业路硬化项目</t>
  </si>
  <si>
    <t>红果彝族乡三滩村新房子组产业路硬化整治总长725米: 其中产业路1(位于杨柳湾)长335米，产业路2（位于黄桷树）长390米，产业路设计宽3米，厚0.18米。错车道1处，回车道1处，φ400涵管一处， 标识牌1处。</t>
  </si>
  <si>
    <t>红果彝族乡三滩村苏家坪产业道路硬化项目</t>
  </si>
  <si>
    <t>苏家坪组社道硬化整治总长1356米;其中社道1长716米，社道2长640米，社道设计路宽3.0米，厚0.18米，错车道2处，φ300涵管6处，φ400涵管2处，φ500涵管1处，标识牌1座。</t>
  </si>
  <si>
    <t>梁子田村</t>
  </si>
  <si>
    <t>红果彝族乡梁子田村大由坝组付家湾组社道硬化</t>
  </si>
  <si>
    <t>大由坝组付家湾组社道硬化整治总长1524米，设计路宽3.0米，厚0.18米， 产业路内侧均设18cm*20cm排水沟，错车道2处，φ800涵管1处， 挡墙3处，安装标识牌1座。</t>
  </si>
  <si>
    <t>桐子林镇</t>
  </si>
  <si>
    <t>清源社区</t>
  </si>
  <si>
    <t>桐子林镇清源社区大箐组与黄角组社道及入户路硬化工程项目</t>
  </si>
  <si>
    <t>大箐组与黄角组社道及入户路硬化整治总长1755米;其中社道总长1663米，社道设计路宽3.0米，用厚0.18米的C25砼浇筑。根据现场实际情况，除支K0+025-038与支K0+140-18段不设排水沟外，其余社道内侧均设18cm*20cm排水沟；入户路长92米，设计路宽2.5米，用厚0.18米的C25砼浇筑。均不设排水沟。大箐组与黄角组社道及入户路硬化工程共有支路5条、入户路2条，设有错车道4处，回车道2处，岔路口加宽1处，φ300涵管3处，φ400涵管1处，φ500 涵管1处，φ600涵管1处，φ800涵管1处，挡墙3处，标识牌1座。</t>
  </si>
  <si>
    <t>大箐组产业路硬化整治总长1000米；设计路3.0米，用厚0.18米的C25砼浇筑。根据现场实际情况，除K0+392-429段不设排水沟外，产业路内侧均18com*20com排水沟;大箐组产业路硬化工程设有错车道3处，φ300涵管2处，φ500涵管1处。黄角组杜道硬化整治总长1025米；设计路宽3.0米，用厚0.18米的C25砼浇筑。根据现场实际情况，社道内侧均设18cm*30cm排水沟；黄角组社道硬化工程设有错车道3处，φ300涵管2处，φ400涵管1处，φ500涵管1处，φ800涵管1处，标识牌1座。</t>
  </si>
  <si>
    <t>桐子林社区</t>
  </si>
  <si>
    <t>桐子林镇桐子林社区湾滩组人畜饮水项目</t>
  </si>
  <si>
    <t>湾滩组人畜饮水工程: 1.新建机井一口。2.输水钢管ND40PE管260M、DN50涂塑钢管950M。3、高位水池2座，一座100M3,一座200M3，4.配水工程DN40涂塑钢管3000米、DN32钢管4000米。5.抽水泵房7.25M2.</t>
  </si>
  <si>
    <t>2023.6.5</t>
  </si>
  <si>
    <t>桐子林社区大坪地组大干田山坪塘引洪渠整治工程项目</t>
  </si>
  <si>
    <t>桐子林社区大坪地组大干田山坪塘引洪渠整治工程:整治引洪渠1631m (其中:引洪渠1256m)，配套排灌渠375m;引洪渠净空横断面为宽50cm,高60cm，内边墙厚10cm 外边墙厚25cm, 底板厚10cm; 配套排灌渠净空横断面为30cm、高30cm, 内外边墙厚15cm,底板厚10cm;整治渠道边墙和底板均采用C20砼浇筑。</t>
  </si>
  <si>
    <t>金河村</t>
  </si>
  <si>
    <t>桐子林镇金河村纳尔河组道路硬化工程</t>
  </si>
  <si>
    <t>桐子林镇金河村纳尔河组蒋家丫口、田坝道路硬化工程总长1650米。第一段蒋家丫口至冯家背后总长670米，砼路面宽3.0米、厚0.18米无排水沟;第二段社道接董家房子长300米，砼路面宽2.8米、厚0.18米无排水沟;第三段社道长塘子接冯家房子长680米，砼路面宽2.8米、厚0.18米无排水沟。 M7.5浆砌石挡墙73.14m3, 填埋涵管32米。</t>
  </si>
  <si>
    <t>国胜乡</t>
  </si>
  <si>
    <t>大毕村</t>
  </si>
  <si>
    <t>国胜乡大毕村上田坝组尤家湾子产业路硬化工程</t>
  </si>
  <si>
    <t>道路硬化总长1107.2m，宽3m，厚18cm，C25砼浇筑。新建挡墙2处，回车道1处，会车道3处，弯道加宽2处50㎡，标识牌一块。</t>
  </si>
  <si>
    <t>小坪村</t>
  </si>
  <si>
    <t>国胜乡小坪村小坪社格田整理工程项目</t>
  </si>
  <si>
    <t>整理格田面积 7.15亩(13处田块，田埂长度 206.50m)，整理过程中遵循小改大、截弯取直的理念，田埂采用浆砌石砌筑。新建下田坡道3处。</t>
  </si>
  <si>
    <t>大石房村</t>
  </si>
  <si>
    <t>国胜乡大石房社区西番道路挡墙水毁修复工程</t>
  </si>
  <si>
    <t>主要建设内容为:恢复水毁路面总长度为34.40m (路而宽度4.0m 长为25.70m,路面宽度2.0m长为8.70m)共计2段，恢复水毁挡墙3处(1、安家田李家竹林处挡墙长25.70m， 长度为5m的高度为5.00m、 长度为20.7m。2、安家田孙克军家背后挡墙长12.70m, 高度为10.00m; 3、胡观清家门口挡墙长8.20m.高度为4.50m)。附属设计为:项目标志牌一块、道路安全警示牌二块。</t>
  </si>
  <si>
    <t>国胜乡大石房村西番社产业路硬化工程</t>
  </si>
  <si>
    <t>硬化道路总长1909m，路宽3m，厚18cm,C25砼浇筑。新建会车道2处，弯道加宽10处计150㎡，标识牌1块。</t>
  </si>
  <si>
    <t>梭罗村</t>
  </si>
  <si>
    <t>国胜乡梭罗村徐洼组胡家背后至古家段社道硬化工程</t>
  </si>
  <si>
    <t>硬化社道路1595.7m，其中，路面宽度3m计925.5m，其中路面宽度2.5m计670.2m，路面厚度18cm，采用c25桶铺设。二、全程共计设计路面内测排水沟共计593.8m，净空尺寸30cm*30cm，边墙底板均采用C15砼浇筑。三、附属建筑物：新建（安装）预制涵管四处、铺设回车到两处、铺设会车道两处、弯道加宽处35平方米，新建标示标牌1块。</t>
  </si>
  <si>
    <t>温泉乡</t>
  </si>
  <si>
    <t>道角村</t>
  </si>
  <si>
    <t>温泉乡道角村后元组入户路硬化工程</t>
  </si>
  <si>
    <t>硬化道路总长774米，其中入户路53米，社道恢复整治硬化21米。道角村后元组入户路设计路宽2.5米，社道路恢复路段设计路宽3米，用厚0.18米的C25砼浇筑。根据现场实际情况，除入户14的道路内侧设有18cmX20cm排水沟外、其余道路均不设排水沟。本工程设有标识牌1处。弯道处按规范要求加宽。</t>
  </si>
  <si>
    <t>共和乡</t>
  </si>
  <si>
    <t>田坝村</t>
  </si>
  <si>
    <t>共和乡田坝村坝上组社道及户联路硬化工程</t>
  </si>
  <si>
    <t>共和乡田坝坝上组社道及户联路硬化工程主要建设内容为:硬化社道路、户联路总长度为1505.40m,共计3段(详见附表)，路面宽度为3.0m，厚度为18cm; 附属设计为:会车道一处、弯道加宽二处、新建挡墙一处，项目标志牌一块、道路安全警示牌四块。</t>
  </si>
  <si>
    <t>2023.6.30</t>
  </si>
  <si>
    <t>共和乡田坝村原牛马场社社道及户联路硬化工程</t>
  </si>
  <si>
    <t>共和乡田坝村原牛马场社社道及户联路硬化工程主要建设内容为:硬化社道路、户联路、产业路总长度为1420.00m (扣除箱涵盖板宽2.60m、跨沟盖板1.30m后路面实际长度为1416.10m)共计4段，路面宽度3.Om,厚度为18cm,路面内侧共设计净空尺寸40cm X 40cm砼排水沟共计268.00m。附属设计为:会车道三处、弯道加宽二处、新建挡墙一处、箱涵一座， 跨沟盖板处，项目标志牌一块、道路涵管一处，道路安全警示牌四块。</t>
  </si>
  <si>
    <t>太坪村</t>
  </si>
  <si>
    <t>共和乡太坪村垭口街组水库至杨家坪子段产业路硬化工程</t>
  </si>
  <si>
    <t>硬化产业路总长度为1459.20m (扣除箱涵盖板宽2.60m后路面实际长度为1456.60m)共计2段，其中路面宽度3.5m为193.50m、路面宽度3.0m为1263.10m: 厚度为18cm,路面内侧共设计净空尺寸30cmX 30cm砼排水沟共计348.30m;附属设计为:会车道二处、弯道加宽二处、箱涵一座，新建挡墙二处，项目标志牌块、道路安全警 示牌三块。</t>
  </si>
  <si>
    <t>2023.6.28</t>
  </si>
  <si>
    <t>共和乡太坪村撮箕湾组、和平组产业路及社道路硬化工程</t>
  </si>
  <si>
    <t>主要建设内容为:硬化社道路、产业路、户联路总长度为1505.40m，共计7段道路。路面宽度为3.0m，厚度为18cm:附属设计为:会车道二处、弯道加宽-处、垮沟盖板二处，新建挡墙二处， 项目标志牌一块、 道路安全警示牌三块。</t>
  </si>
  <si>
    <t>格萨拉乡</t>
  </si>
  <si>
    <t>坪原村</t>
  </si>
  <si>
    <t>格萨拉彝族乡坪原村高家火山产业路硬化项目</t>
  </si>
  <si>
    <t>主要建设内容为:硬化产业路总长度为1274.0m, 路面宽3.0m, 厚度为18cm,路面内侧设计净空尺寸30cmx30cm砼排水沟，填筑0.3*0.5m土路肩墙1274.0m；附属设计为：会车道4处、项目标志牌1块、道路安全警示牌2块。</t>
  </si>
  <si>
    <t>2023.7.17</t>
  </si>
  <si>
    <t>大湾村</t>
  </si>
  <si>
    <t>格萨拉彝族乡大湾村罗家组产业路硬化工程</t>
  </si>
  <si>
    <t>主要建设内容为:硬化产业路总长度为1205.00m,路面宽3.5m,厚度为18cm,路面内侧设计净空尺寸30cmx30cm砼排水沟；附属设计为:会车道3处、弯道加宽4处、项目标志牌1块、道路安全警示牌2块。</t>
  </si>
  <si>
    <t>韭菜坪村</t>
  </si>
  <si>
    <t>格萨拉彝族乡韭菜坪村大槽组通组路硬化程项目</t>
  </si>
  <si>
    <t>主要建设内容为:硬化产业路总长度为1160.00m, 路面宽3.5m, 厚度为18cm,路面内侧设计净空尺寸30cmx30cm砼排水沟附属设计为:会车道3处、函管5处，挡墙15m,项目标志牌一块、道路安全警示牌2块。</t>
  </si>
  <si>
    <t>支六河村</t>
  </si>
  <si>
    <t>格萨拉彝族乡支六河村污水厂段堤防建设及渠道修复工程项目</t>
  </si>
  <si>
    <t>新建、改建</t>
  </si>
  <si>
    <t>主要建设内容为:新建污水厂段(左岸)堤防86.00m, 深度1.05m,基础安全埋深冲刷深度加0.5-1.0m,新建堤防基础埋深2.1m。现有水面线以上河堤高度为3.0m，采用M1O浆砌砌筑；修复绿荫塘处取水坝1座，恢复绿荫塘净空尺寸40cmx40cm灌溉渠长度为80.00m、安装渠道首部输水管道76.00m(规格为DN400)；项目标志牌一块。</t>
  </si>
  <si>
    <t>古德村</t>
  </si>
  <si>
    <t>格萨拉彝族乡古德村干海子至作坊村道连接硬化工程项目</t>
  </si>
  <si>
    <t>主要建设内容为:硬化村道路、户联路总长度1265.00m. (路面宽3.5m为1115.00m、路面宽3.0m为150.00m),厚度为18cm, 路面内侧设计净空尺寸30cmx30cm砼排中水沟共计1115.00m；附属设计为:会车道二处、弯道加宽一处、垮沟盖板处，新建挡墙4处，项目标志牌一块、道路安全警示牌三块。</t>
  </si>
  <si>
    <t>大坪子村</t>
  </si>
  <si>
    <t>格萨拉彝族乡大坪子村三家村组熊家垭口至烤烟新区产业路硬化项目</t>
  </si>
  <si>
    <t>主要建设内容为:硬化产业路总长度为1200.00m, 路面宽3.5m, 路面采用厚度为18cm的C25砼铺设,路面内侧设计净空尺寸30cmx30cm砼排水沟。附属设计为:会车道一处、弯道加宽二处、道路安全警示牌三块、项目标志牌一块。</t>
  </si>
  <si>
    <t>格萨拉乡支六河村沙湾沟取水坝恢复工程</t>
  </si>
  <si>
    <t>恢复水毁取水坝2座，新建取水坝上下游挡墙5处共计147m，恢复水毁渠道137m（其中1#取水坝右岸引水渠道66m，2#取水坝右岸引水渠道15m，2#取水坝引水左岸渠道56m）引水渠道净空尺寸40cm*40cm，河道疏浚500m。</t>
  </si>
  <si>
    <t>格萨拉乡大湾村小岩口至盐宁路段社道硬化工程</t>
  </si>
  <si>
    <t>硬化社道路884m，路面宽度3m，采用C25砼铺设厚度为18cm。全程设计弯道加宽一处共计36㎡，安装项目标识牌1块。</t>
  </si>
  <si>
    <t>格萨拉彝族乡古德村蘑菇厂社一碗水至贺体古家段社道硬化工程</t>
  </si>
  <si>
    <t>硬化社道路1832.50m，路面宽度3m，采用C25砼铺设厚度为18cm。全程设计弯道加宽2处共计30㎡，新建挡墙3处计29.70m，铺设会车道2处，新建箱涵一座，安装项目标识牌1块。</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</si>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</sst>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_ "/>
  </numFmts>
  <fonts count="36">
    <font>
      <sz val="12"/>
      <name val="宋体"/>
      <family val="0"/>
    </font>
    <font>
      <sz val="11"/>
      <name val="宋体"/>
      <family val="0"/>
    </font>
    <font>
      <sz val="28"/>
      <color indexed="8"/>
      <name val="宋体"/>
      <family val="0"/>
    </font>
    <font>
      <sz val="28"/>
      <color indexed="8"/>
      <name val="仿宋_GB2312"/>
      <family val="3"/>
    </font>
    <font>
      <b/>
      <sz val="28"/>
      <color indexed="8"/>
      <name val="宋体"/>
      <family val="0"/>
    </font>
    <font>
      <b/>
      <sz val="48"/>
      <color indexed="8"/>
      <name val="宋体"/>
      <family val="0"/>
    </font>
    <font>
      <b/>
      <sz val="28"/>
      <color indexed="8"/>
      <name val="仿宋_GB2312"/>
      <family val="3"/>
    </font>
    <font>
      <b/>
      <sz val="28"/>
      <name val="宋体"/>
      <family val="0"/>
    </font>
    <font>
      <b/>
      <sz val="48"/>
      <color indexed="8"/>
      <name val="仿宋_GB2312"/>
      <family val="3"/>
    </font>
    <font>
      <b/>
      <sz val="28"/>
      <name val="仿宋_GB2312"/>
      <family val="3"/>
    </font>
    <font>
      <sz val="11"/>
      <color indexed="9"/>
      <name val="宋体"/>
      <family val="0"/>
    </font>
    <font>
      <sz val="11"/>
      <color indexed="19"/>
      <name val="宋体"/>
      <family val="0"/>
    </font>
    <font>
      <b/>
      <sz val="11"/>
      <color indexed="63"/>
      <name val="宋体"/>
      <family val="0"/>
    </font>
    <font>
      <sz val="11"/>
      <color indexed="10"/>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b/>
      <sz val="11"/>
      <color indexed="9"/>
      <name val="宋体"/>
      <family val="0"/>
    </font>
    <font>
      <i/>
      <sz val="11"/>
      <color indexed="23"/>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b/>
      <sz val="28"/>
      <color indexed="8"/>
      <name val="Arial"/>
      <family val="2"/>
    </font>
    <font>
      <sz val="28"/>
      <color theme="1"/>
      <name val="宋体"/>
      <family val="0"/>
    </font>
    <font>
      <sz val="28"/>
      <color theme="1"/>
      <name val="仿宋_GB2312"/>
      <family val="3"/>
    </font>
    <font>
      <b/>
      <sz val="28"/>
      <color theme="1"/>
      <name val="宋体"/>
      <family val="0"/>
    </font>
    <font>
      <b/>
      <sz val="48"/>
      <color theme="1"/>
      <name val="宋体"/>
      <family val="0"/>
    </font>
    <font>
      <b/>
      <sz val="28"/>
      <color theme="1"/>
      <name val="仿宋_GB2312"/>
      <family val="3"/>
    </font>
    <font>
      <b/>
      <sz val="48"/>
      <color theme="1"/>
      <name val="仿宋_GB2312"/>
      <family val="3"/>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theme="9" tint="0.7999799847602844"/>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4" fillId="6" borderId="2" applyNumberFormat="0" applyFont="0" applyAlignment="0" applyProtection="0"/>
    <xf numFmtId="0" fontId="10"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19" fillId="0" borderId="3" applyNumberFormat="0" applyFill="0" applyAlignment="0" applyProtection="0"/>
    <xf numFmtId="0" fontId="26" fillId="0" borderId="3" applyNumberFormat="0" applyFill="0" applyAlignment="0" applyProtection="0"/>
    <xf numFmtId="0" fontId="10" fillId="7" borderId="0" applyNumberFormat="0" applyBorder="0" applyAlignment="0" applyProtection="0"/>
    <xf numFmtId="0" fontId="15" fillId="0" borderId="4" applyNumberFormat="0" applyFill="0" applyAlignment="0" applyProtection="0"/>
    <xf numFmtId="0" fontId="10" fillId="3" borderId="0" applyNumberFormat="0" applyBorder="0" applyAlignment="0" applyProtection="0"/>
    <xf numFmtId="0" fontId="12" fillId="2" borderId="5" applyNumberFormat="0" applyAlignment="0" applyProtection="0"/>
    <xf numFmtId="0" fontId="20" fillId="2" borderId="1" applyNumberFormat="0" applyAlignment="0" applyProtection="0"/>
    <xf numFmtId="0" fontId="23" fillId="8" borderId="6" applyNumberFormat="0" applyAlignment="0" applyProtection="0"/>
    <xf numFmtId="0" fontId="14" fillId="9" borderId="0" applyNumberFormat="0" applyBorder="0" applyAlignment="0" applyProtection="0"/>
    <xf numFmtId="0" fontId="10" fillId="10" borderId="0" applyNumberFormat="0" applyBorder="0" applyAlignment="0" applyProtection="0"/>
    <xf numFmtId="0" fontId="18" fillId="0" borderId="7" applyNumberFormat="0" applyFill="0" applyAlignment="0" applyProtection="0"/>
    <xf numFmtId="0" fontId="25" fillId="0" borderId="8" applyNumberFormat="0" applyFill="0" applyAlignment="0" applyProtection="0"/>
    <xf numFmtId="0" fontId="27" fillId="9" borderId="0" applyNumberFormat="0" applyBorder="0" applyAlignment="0" applyProtection="0"/>
    <xf numFmtId="0" fontId="11" fillId="11" borderId="0" applyNumberFormat="0" applyBorder="0" applyAlignment="0" applyProtection="0"/>
    <xf numFmtId="0" fontId="14" fillId="12" borderId="0" applyNumberFormat="0" applyBorder="0" applyAlignment="0" applyProtection="0"/>
    <xf numFmtId="0" fontId="10"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0" fillId="16" borderId="0" applyNumberFormat="0" applyBorder="0" applyAlignment="0" applyProtection="0"/>
    <xf numFmtId="0" fontId="14"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4" fillId="4" borderId="0" applyNumberFormat="0" applyBorder="0" applyAlignment="0" applyProtection="0"/>
    <xf numFmtId="0" fontId="10" fillId="4" borderId="0" applyNumberFormat="0" applyBorder="0" applyAlignment="0" applyProtection="0"/>
    <xf numFmtId="0" fontId="0" fillId="0" borderId="0">
      <alignment/>
      <protection/>
    </xf>
  </cellStyleXfs>
  <cellXfs count="45">
    <xf numFmtId="0" fontId="0" fillId="0" borderId="0" xfId="0" applyAlignment="1">
      <alignment vertical="center"/>
    </xf>
    <xf numFmtId="0" fontId="30" fillId="19" borderId="0" xfId="0" applyFont="1" applyFill="1" applyBorder="1" applyAlignment="1">
      <alignment vertical="center" wrapText="1"/>
    </xf>
    <xf numFmtId="0" fontId="30" fillId="19" borderId="0" xfId="0" applyFont="1" applyFill="1" applyBorder="1" applyAlignment="1">
      <alignment vertical="center"/>
    </xf>
    <xf numFmtId="0" fontId="31" fillId="19" borderId="0" xfId="63" applyFont="1" applyFill="1" applyBorder="1" applyAlignment="1">
      <alignment horizontal="center" vertical="center" wrapText="1"/>
      <protection/>
    </xf>
    <xf numFmtId="0" fontId="0" fillId="19" borderId="0" xfId="0" applyFill="1" applyAlignment="1">
      <alignment vertical="center"/>
    </xf>
    <xf numFmtId="0" fontId="30" fillId="19" borderId="0" xfId="0" applyFont="1" applyFill="1" applyBorder="1" applyAlignment="1">
      <alignment vertical="center" wrapText="1"/>
    </xf>
    <xf numFmtId="0" fontId="32" fillId="19" borderId="0" xfId="0" applyFont="1" applyFill="1" applyBorder="1" applyAlignment="1">
      <alignment horizontal="center" vertical="center" wrapText="1"/>
    </xf>
    <xf numFmtId="0" fontId="30" fillId="19" borderId="0" xfId="0" applyFont="1" applyFill="1" applyBorder="1" applyAlignment="1">
      <alignment horizontal="center" vertical="center" wrapText="1"/>
    </xf>
    <xf numFmtId="0" fontId="30" fillId="19" borderId="0" xfId="0" applyFont="1" applyFill="1" applyBorder="1" applyAlignment="1">
      <alignment horizontal="left" vertical="center" wrapText="1"/>
    </xf>
    <xf numFmtId="0" fontId="30" fillId="19" borderId="0" xfId="0" applyFont="1" applyFill="1" applyBorder="1" applyAlignment="1">
      <alignment horizontal="left" vertical="center" wrapText="1"/>
    </xf>
    <xf numFmtId="0" fontId="33" fillId="19" borderId="0" xfId="0" applyFont="1" applyFill="1" applyBorder="1" applyAlignment="1">
      <alignment horizontal="center" vertical="center" wrapText="1"/>
    </xf>
    <xf numFmtId="0" fontId="33" fillId="19" borderId="0" xfId="0" applyFont="1" applyFill="1" applyBorder="1" applyAlignment="1">
      <alignment horizontal="left" vertical="center" wrapText="1"/>
    </xf>
    <xf numFmtId="0" fontId="33" fillId="19" borderId="0" xfId="0" applyFont="1" applyFill="1" applyBorder="1" applyAlignment="1">
      <alignment horizontal="center" vertical="center" wrapText="1"/>
    </xf>
    <xf numFmtId="0" fontId="34" fillId="19" borderId="9" xfId="0" applyFont="1" applyFill="1" applyBorder="1" applyAlignment="1">
      <alignment horizontal="center" vertical="center" wrapText="1"/>
    </xf>
    <xf numFmtId="0" fontId="34" fillId="19" borderId="9" xfId="63" applyFont="1" applyFill="1" applyBorder="1" applyAlignment="1">
      <alignment horizontal="center" vertical="center" wrapText="1"/>
      <protection/>
    </xf>
    <xf numFmtId="0" fontId="34" fillId="19" borderId="9" xfId="0" applyFont="1" applyFill="1" applyBorder="1" applyAlignment="1">
      <alignment horizontal="center" vertical="center" wrapText="1"/>
    </xf>
    <xf numFmtId="0" fontId="34" fillId="19" borderId="9" xfId="63" applyFont="1" applyFill="1" applyBorder="1" applyAlignment="1">
      <alignment horizontal="center" vertical="center" wrapText="1"/>
      <protection/>
    </xf>
    <xf numFmtId="0" fontId="34" fillId="19" borderId="10" xfId="63" applyFont="1" applyFill="1" applyBorder="1" applyAlignment="1">
      <alignment horizontal="center" vertical="center" wrapText="1"/>
      <protection/>
    </xf>
    <xf numFmtId="0" fontId="34" fillId="19" borderId="11" xfId="63" applyFont="1" applyFill="1" applyBorder="1" applyAlignment="1">
      <alignment horizontal="center" vertical="center" wrapText="1"/>
      <protection/>
    </xf>
    <xf numFmtId="0" fontId="34" fillId="19" borderId="12" xfId="63" applyFont="1" applyFill="1" applyBorder="1" applyAlignment="1">
      <alignment horizontal="center" vertical="center" wrapText="1"/>
      <protection/>
    </xf>
    <xf numFmtId="0" fontId="34" fillId="20" borderId="9" xfId="63" applyFont="1" applyFill="1" applyBorder="1" applyAlignment="1">
      <alignment horizontal="center" vertical="center" wrapText="1"/>
      <protection/>
    </xf>
    <xf numFmtId="0" fontId="32" fillId="19" borderId="9" xfId="0" applyFont="1" applyFill="1" applyBorder="1" applyAlignment="1">
      <alignment horizontal="center" vertical="center" wrapText="1"/>
    </xf>
    <xf numFmtId="0" fontId="32" fillId="19" borderId="9" xfId="0" applyFont="1" applyFill="1" applyBorder="1" applyAlignment="1">
      <alignment horizontal="left" vertical="center" wrapText="1"/>
    </xf>
    <xf numFmtId="0" fontId="32" fillId="19" borderId="9" xfId="0" applyFont="1" applyFill="1" applyBorder="1" applyAlignment="1">
      <alignment horizontal="center" vertical="center" wrapText="1"/>
    </xf>
    <xf numFmtId="0" fontId="32" fillId="19" borderId="9" xfId="0" applyFont="1" applyFill="1" applyBorder="1" applyAlignment="1">
      <alignment vertical="center" wrapText="1"/>
    </xf>
    <xf numFmtId="0" fontId="32" fillId="19" borderId="10" xfId="0" applyFont="1" applyFill="1" applyBorder="1" applyAlignment="1">
      <alignment horizontal="center" vertical="center" wrapText="1"/>
    </xf>
    <xf numFmtId="0" fontId="32" fillId="20" borderId="9" xfId="0" applyFont="1" applyFill="1" applyBorder="1" applyAlignment="1">
      <alignment horizontal="center" vertical="center" wrapText="1"/>
    </xf>
    <xf numFmtId="0" fontId="32" fillId="20" borderId="9" xfId="0" applyFont="1" applyFill="1" applyBorder="1" applyAlignment="1">
      <alignment vertical="center" wrapText="1"/>
    </xf>
    <xf numFmtId="0" fontId="32" fillId="20" borderId="9" xfId="0" applyFont="1" applyFill="1" applyBorder="1" applyAlignment="1">
      <alignment horizontal="center" vertical="center" wrapText="1"/>
    </xf>
    <xf numFmtId="0" fontId="32" fillId="19" borderId="11" xfId="0" applyFont="1" applyFill="1" applyBorder="1" applyAlignment="1">
      <alignment horizontal="center" vertical="center" wrapText="1"/>
    </xf>
    <xf numFmtId="0" fontId="32" fillId="19" borderId="9" xfId="0" applyFont="1" applyFill="1" applyBorder="1" applyAlignment="1">
      <alignment vertical="center" wrapText="1"/>
    </xf>
    <xf numFmtId="0" fontId="7" fillId="19" borderId="9" xfId="0" applyFont="1" applyFill="1" applyBorder="1" applyAlignment="1">
      <alignment horizontal="center" vertical="center" wrapText="1"/>
    </xf>
    <xf numFmtId="0" fontId="7" fillId="19" borderId="9" xfId="0" applyFont="1" applyFill="1" applyBorder="1" applyAlignment="1">
      <alignment vertical="center" wrapText="1"/>
    </xf>
    <xf numFmtId="0" fontId="7" fillId="19" borderId="9" xfId="0" applyFont="1" applyFill="1" applyBorder="1" applyAlignment="1">
      <alignment horizontal="center" vertical="center" wrapText="1"/>
    </xf>
    <xf numFmtId="0" fontId="32" fillId="19" borderId="12" xfId="0" applyFont="1" applyFill="1" applyBorder="1" applyAlignment="1">
      <alignment horizontal="center" vertical="center" wrapText="1"/>
    </xf>
    <xf numFmtId="0" fontId="34" fillId="19" borderId="9" xfId="63" applyFont="1" applyFill="1" applyBorder="1" applyAlignment="1">
      <alignment horizontal="center" vertical="center" wrapText="1"/>
      <protection/>
    </xf>
    <xf numFmtId="0" fontId="32" fillId="19" borderId="9" xfId="0" applyFont="1" applyFill="1" applyBorder="1" applyAlignment="1">
      <alignment horizontal="center" vertical="center" wrapText="1"/>
    </xf>
    <xf numFmtId="176" fontId="34" fillId="19" borderId="9" xfId="63" applyNumberFormat="1" applyFont="1" applyFill="1" applyBorder="1" applyAlignment="1">
      <alignment horizontal="center" vertical="center" wrapText="1"/>
      <protection/>
    </xf>
    <xf numFmtId="177" fontId="32" fillId="19" borderId="9" xfId="0" applyNumberFormat="1" applyFont="1" applyFill="1" applyBorder="1" applyAlignment="1">
      <alignment horizontal="center" vertical="center" wrapText="1"/>
    </xf>
    <xf numFmtId="0" fontId="35" fillId="19" borderId="0" xfId="0" applyFont="1" applyFill="1" applyBorder="1" applyAlignment="1">
      <alignment horizontal="right" wrapText="1"/>
    </xf>
    <xf numFmtId="0" fontId="9" fillId="19" borderId="9" xfId="63" applyFont="1" applyFill="1" applyBorder="1" applyAlignment="1">
      <alignment horizontal="center" vertical="center" wrapText="1"/>
      <protection/>
    </xf>
    <xf numFmtId="0" fontId="30" fillId="19" borderId="0" xfId="0" applyFont="1" applyFill="1" applyBorder="1" applyAlignment="1">
      <alignment vertical="center" wrapText="1"/>
    </xf>
    <xf numFmtId="0" fontId="32" fillId="20" borderId="9" xfId="0" applyFont="1" applyFill="1" applyBorder="1" applyAlignment="1">
      <alignment horizontal="left" vertical="center" wrapText="1"/>
    </xf>
    <xf numFmtId="0" fontId="7" fillId="19" borderId="9" xfId="0" applyFont="1" applyFill="1" applyBorder="1" applyAlignment="1">
      <alignment horizontal="left" vertical="center" wrapText="1"/>
    </xf>
    <xf numFmtId="0" fontId="34" fillId="19" borderId="9" xfId="63" applyFont="1" applyFill="1" applyBorder="1" applyAlignment="1">
      <alignmen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申报情况"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L78"/>
  <sheetViews>
    <sheetView tabSelected="1" zoomScale="30" zoomScaleNormal="30" zoomScaleSheetLayoutView="100" workbookViewId="0" topLeftCell="A1">
      <selection activeCell="I2" sqref="I2"/>
    </sheetView>
  </sheetViews>
  <sheetFormatPr defaultColWidth="9.00390625" defaultRowHeight="99.75" customHeight="1"/>
  <cols>
    <col min="1" max="1" width="13.625" style="5" customWidth="1"/>
    <col min="2" max="2" width="20.875" style="6" customWidth="1"/>
    <col min="3" max="3" width="20.875" style="7" customWidth="1"/>
    <col min="4" max="4" width="84.375" style="8" customWidth="1"/>
    <col min="5" max="5" width="20.875" style="1" customWidth="1"/>
    <col min="6" max="6" width="25.875" style="1" customWidth="1"/>
    <col min="7" max="7" width="35.50390625" style="1" customWidth="1"/>
    <col min="8" max="8" width="30.625" style="1" customWidth="1"/>
    <col min="9" max="9" width="47.75390625" style="1" customWidth="1"/>
    <col min="10" max="10" width="35.50390625" style="1" customWidth="1"/>
    <col min="11" max="11" width="30.75390625" style="1" customWidth="1"/>
    <col min="12" max="13" width="20.875" style="1" customWidth="1"/>
    <col min="14" max="14" width="25.75390625" style="1" customWidth="1"/>
    <col min="15" max="16" width="20.875" style="1" customWidth="1"/>
    <col min="17" max="17" width="46.625" style="1" customWidth="1"/>
    <col min="18" max="18" width="250.375" style="9" customWidth="1"/>
    <col min="19" max="19" width="26.00390625" style="7" customWidth="1"/>
    <col min="20" max="16384" width="9.00390625" style="1" customWidth="1"/>
  </cols>
  <sheetData>
    <row r="1" spans="1:19" s="1" customFormat="1" ht="99.75" customHeight="1">
      <c r="A1" s="10" t="s">
        <v>0</v>
      </c>
      <c r="B1" s="10"/>
      <c r="C1" s="10"/>
      <c r="D1" s="10"/>
      <c r="E1" s="10"/>
      <c r="F1" s="10"/>
      <c r="G1" s="10"/>
      <c r="H1" s="10"/>
      <c r="I1" s="10"/>
      <c r="J1" s="10"/>
      <c r="K1" s="10"/>
      <c r="L1" s="10"/>
      <c r="M1" s="10"/>
      <c r="N1" s="10"/>
      <c r="O1" s="10"/>
      <c r="P1" s="10"/>
      <c r="Q1" s="10"/>
      <c r="R1" s="10"/>
      <c r="S1" s="10"/>
    </row>
    <row r="2" spans="1:19" s="1" customFormat="1" ht="99.75" customHeight="1">
      <c r="A2" s="11" t="s">
        <v>1</v>
      </c>
      <c r="B2" s="11"/>
      <c r="C2" s="10"/>
      <c r="D2" s="11"/>
      <c r="E2" s="11"/>
      <c r="F2" s="11"/>
      <c r="G2" s="12"/>
      <c r="H2" s="12"/>
      <c r="I2" s="12"/>
      <c r="J2" s="12"/>
      <c r="K2" s="12"/>
      <c r="L2" s="12"/>
      <c r="M2" s="12"/>
      <c r="N2" s="12"/>
      <c r="O2" s="12"/>
      <c r="P2" s="12"/>
      <c r="Q2" s="12"/>
      <c r="R2" s="39" t="s">
        <v>2</v>
      </c>
      <c r="S2" s="39"/>
    </row>
    <row r="3" spans="1:19" ht="99.75" customHeight="1">
      <c r="A3" s="13" t="s">
        <v>3</v>
      </c>
      <c r="B3" s="14" t="s">
        <v>4</v>
      </c>
      <c r="C3" s="14" t="s">
        <v>5</v>
      </c>
      <c r="D3" s="14" t="s">
        <v>6</v>
      </c>
      <c r="E3" s="14" t="s">
        <v>7</v>
      </c>
      <c r="F3" s="14" t="s">
        <v>8</v>
      </c>
      <c r="G3" s="14" t="s">
        <v>9</v>
      </c>
      <c r="H3" s="14" t="s">
        <v>10</v>
      </c>
      <c r="I3" s="14" t="s">
        <v>11</v>
      </c>
      <c r="J3" s="14" t="s">
        <v>12</v>
      </c>
      <c r="K3" s="14" t="s">
        <v>13</v>
      </c>
      <c r="L3" s="14" t="s">
        <v>14</v>
      </c>
      <c r="M3" s="14" t="s">
        <v>15</v>
      </c>
      <c r="N3" s="14" t="s">
        <v>16</v>
      </c>
      <c r="O3" s="37" t="s">
        <v>17</v>
      </c>
      <c r="P3" s="14" t="s">
        <v>18</v>
      </c>
      <c r="Q3" s="14" t="s">
        <v>19</v>
      </c>
      <c r="R3" s="14" t="s">
        <v>20</v>
      </c>
      <c r="S3" s="14" t="s">
        <v>21</v>
      </c>
    </row>
    <row r="4" spans="1:19" s="2" customFormat="1" ht="135" customHeight="1">
      <c r="A4" s="15">
        <v>1</v>
      </c>
      <c r="B4" s="16" t="s">
        <v>22</v>
      </c>
      <c r="C4" s="14" t="s">
        <v>23</v>
      </c>
      <c r="D4" s="14" t="s">
        <v>24</v>
      </c>
      <c r="E4" s="14" t="s">
        <v>25</v>
      </c>
      <c r="F4" s="14">
        <v>110</v>
      </c>
      <c r="G4" s="14"/>
      <c r="H4" s="14">
        <v>105</v>
      </c>
      <c r="I4" s="14">
        <v>10</v>
      </c>
      <c r="J4" s="14">
        <f>H4*I4</f>
        <v>1050</v>
      </c>
      <c r="K4" s="14">
        <v>50.26</v>
      </c>
      <c r="L4" s="14">
        <v>10.5</v>
      </c>
      <c r="M4" s="14"/>
      <c r="N4" s="14"/>
      <c r="O4" s="37"/>
      <c r="P4" s="14"/>
      <c r="Q4" s="14">
        <v>39.76</v>
      </c>
      <c r="R4" s="14" t="s">
        <v>26</v>
      </c>
      <c r="S4" s="14" t="s">
        <v>27</v>
      </c>
    </row>
    <row r="5" spans="1:19" s="2" customFormat="1" ht="150" customHeight="1">
      <c r="A5" s="15"/>
      <c r="B5" s="16"/>
      <c r="C5" s="14" t="s">
        <v>23</v>
      </c>
      <c r="D5" s="14" t="s">
        <v>28</v>
      </c>
      <c r="E5" s="14" t="s">
        <v>25</v>
      </c>
      <c r="F5" s="14">
        <v>111</v>
      </c>
      <c r="G5" s="14"/>
      <c r="H5" s="14">
        <v>115</v>
      </c>
      <c r="I5" s="14">
        <v>10</v>
      </c>
      <c r="J5" s="14">
        <f>H5*I5</f>
        <v>1150</v>
      </c>
      <c r="K5" s="14">
        <v>55.6</v>
      </c>
      <c r="L5" s="14">
        <v>11.5</v>
      </c>
      <c r="M5" s="14"/>
      <c r="N5" s="14"/>
      <c r="O5" s="37"/>
      <c r="P5" s="14"/>
      <c r="Q5" s="14">
        <v>44.1</v>
      </c>
      <c r="R5" s="14" t="s">
        <v>29</v>
      </c>
      <c r="S5" s="14" t="s">
        <v>27</v>
      </c>
    </row>
    <row r="6" spans="1:19" s="2" customFormat="1" ht="99.75" customHeight="1">
      <c r="A6" s="15"/>
      <c r="B6" s="16"/>
      <c r="C6" s="17" t="s">
        <v>30</v>
      </c>
      <c r="D6" s="14" t="s">
        <v>31</v>
      </c>
      <c r="E6" s="14" t="s">
        <v>32</v>
      </c>
      <c r="F6" s="14">
        <v>34</v>
      </c>
      <c r="G6" s="14"/>
      <c r="H6" s="14">
        <v>75</v>
      </c>
      <c r="I6" s="14">
        <v>10</v>
      </c>
      <c r="J6" s="14">
        <f>H6*I6</f>
        <v>750</v>
      </c>
      <c r="K6" s="14">
        <v>37.27</v>
      </c>
      <c r="L6" s="14">
        <v>7.5</v>
      </c>
      <c r="M6" s="14"/>
      <c r="N6" s="14"/>
      <c r="O6" s="37"/>
      <c r="P6" s="14"/>
      <c r="Q6" s="14">
        <v>29.77</v>
      </c>
      <c r="R6" s="14" t="s">
        <v>33</v>
      </c>
      <c r="S6" s="14" t="s">
        <v>27</v>
      </c>
    </row>
    <row r="7" spans="1:19" s="3" customFormat="1" ht="99.75" customHeight="1">
      <c r="A7" s="15"/>
      <c r="B7" s="16"/>
      <c r="C7" s="14" t="s">
        <v>34</v>
      </c>
      <c r="D7" s="14" t="s">
        <v>35</v>
      </c>
      <c r="E7" s="14" t="s">
        <v>25</v>
      </c>
      <c r="F7" s="14">
        <v>21</v>
      </c>
      <c r="G7" s="14"/>
      <c r="H7" s="14">
        <v>72</v>
      </c>
      <c r="I7" s="14">
        <v>10</v>
      </c>
      <c r="J7" s="14">
        <v>720</v>
      </c>
      <c r="K7" s="14">
        <v>35.98</v>
      </c>
      <c r="L7" s="14">
        <v>7.2</v>
      </c>
      <c r="M7" s="14"/>
      <c r="N7" s="14"/>
      <c r="O7" s="14"/>
      <c r="P7" s="14"/>
      <c r="Q7" s="14">
        <v>28.78</v>
      </c>
      <c r="R7" s="14" t="s">
        <v>36</v>
      </c>
      <c r="S7" s="14" t="s">
        <v>37</v>
      </c>
    </row>
    <row r="8" spans="1:19" s="3" customFormat="1" ht="99.75" customHeight="1">
      <c r="A8" s="15"/>
      <c r="B8" s="14" t="s">
        <v>38</v>
      </c>
      <c r="C8" s="14">
        <v>4</v>
      </c>
      <c r="D8" s="14">
        <v>4</v>
      </c>
      <c r="E8" s="14"/>
      <c r="F8" s="14">
        <f>SUM(F4:F7)</f>
        <v>276</v>
      </c>
      <c r="G8" s="14"/>
      <c r="H8" s="14">
        <f>SUM(H4:H7)</f>
        <v>367</v>
      </c>
      <c r="I8" s="14"/>
      <c r="J8" s="14">
        <f>SUM(J4:J7)</f>
        <v>3670</v>
      </c>
      <c r="K8" s="14">
        <f>SUM(K4:K7)</f>
        <v>179.10999999999999</v>
      </c>
      <c r="L8" s="14">
        <f>SUM(L4:L7)</f>
        <v>36.7</v>
      </c>
      <c r="M8" s="14"/>
      <c r="N8" s="14"/>
      <c r="O8" s="14"/>
      <c r="P8" s="14"/>
      <c r="Q8" s="14">
        <f>SUM(Q4:Q7)</f>
        <v>142.41</v>
      </c>
      <c r="R8" s="14"/>
      <c r="S8" s="14"/>
    </row>
    <row r="9" spans="1:19" s="3" customFormat="1" ht="219.75" customHeight="1">
      <c r="A9" s="16">
        <v>2</v>
      </c>
      <c r="B9" s="17" t="s">
        <v>39</v>
      </c>
      <c r="C9" s="14" t="s">
        <v>40</v>
      </c>
      <c r="D9" s="14" t="s">
        <v>41</v>
      </c>
      <c r="E9" s="14" t="s">
        <v>32</v>
      </c>
      <c r="F9" s="14">
        <v>94</v>
      </c>
      <c r="G9" s="14"/>
      <c r="H9" s="14">
        <v>92</v>
      </c>
      <c r="I9" s="14">
        <v>10</v>
      </c>
      <c r="J9" s="14">
        <f>H9*I9</f>
        <v>920</v>
      </c>
      <c r="K9" s="14">
        <v>45.98</v>
      </c>
      <c r="L9" s="14">
        <v>9.2</v>
      </c>
      <c r="M9" s="14"/>
      <c r="N9" s="14"/>
      <c r="O9" s="14"/>
      <c r="P9" s="14"/>
      <c r="Q9" s="14">
        <v>36.78</v>
      </c>
      <c r="R9" s="14" t="s">
        <v>42</v>
      </c>
      <c r="S9" s="14" t="s">
        <v>43</v>
      </c>
    </row>
    <row r="10" spans="1:19" s="3" customFormat="1" ht="165" customHeight="1">
      <c r="A10" s="16"/>
      <c r="B10" s="18"/>
      <c r="C10" s="14" t="s">
        <v>44</v>
      </c>
      <c r="D10" s="14" t="s">
        <v>45</v>
      </c>
      <c r="E10" s="14" t="s">
        <v>25</v>
      </c>
      <c r="F10" s="14">
        <v>58</v>
      </c>
      <c r="G10" s="14"/>
      <c r="H10" s="14">
        <v>120</v>
      </c>
      <c r="I10" s="14">
        <v>10</v>
      </c>
      <c r="J10" s="14">
        <f>H10*I10</f>
        <v>1200</v>
      </c>
      <c r="K10" s="14">
        <v>60</v>
      </c>
      <c r="L10" s="14">
        <v>12</v>
      </c>
      <c r="M10" s="14"/>
      <c r="N10" s="14"/>
      <c r="O10" s="14"/>
      <c r="P10" s="14"/>
      <c r="Q10" s="14">
        <v>48</v>
      </c>
      <c r="R10" s="14" t="s">
        <v>46</v>
      </c>
      <c r="S10" s="40" t="s">
        <v>47</v>
      </c>
    </row>
    <row r="11" spans="1:19" s="3" customFormat="1" ht="177" customHeight="1">
      <c r="A11" s="16"/>
      <c r="B11" s="19"/>
      <c r="C11" s="14" t="s">
        <v>40</v>
      </c>
      <c r="D11" s="14" t="s">
        <v>48</v>
      </c>
      <c r="E11" s="14" t="s">
        <v>32</v>
      </c>
      <c r="F11" s="14">
        <v>66</v>
      </c>
      <c r="G11" s="14"/>
      <c r="H11" s="14">
        <v>82</v>
      </c>
      <c r="I11" s="14">
        <v>10</v>
      </c>
      <c r="J11" s="14">
        <f>H11*I11</f>
        <v>820</v>
      </c>
      <c r="K11" s="14">
        <v>61.1</v>
      </c>
      <c r="L11" s="14">
        <v>12.22</v>
      </c>
      <c r="M11" s="14"/>
      <c r="N11" s="14"/>
      <c r="O11" s="14"/>
      <c r="P11" s="14"/>
      <c r="Q11" s="14">
        <v>48.88</v>
      </c>
      <c r="R11" s="14" t="s">
        <v>49</v>
      </c>
      <c r="S11" s="14" t="s">
        <v>43</v>
      </c>
    </row>
    <row r="12" spans="1:19" s="3" customFormat="1" ht="99.75" customHeight="1">
      <c r="A12" s="16"/>
      <c r="B12" s="14" t="s">
        <v>38</v>
      </c>
      <c r="C12" s="14">
        <v>3</v>
      </c>
      <c r="D12" s="14">
        <v>3</v>
      </c>
      <c r="E12" s="14"/>
      <c r="F12" s="14">
        <f>SUM(F9:F11)</f>
        <v>218</v>
      </c>
      <c r="G12" s="14"/>
      <c r="H12" s="14">
        <f aca="true" t="shared" si="0" ref="G12:Q12">SUM(H9:H11)</f>
        <v>294</v>
      </c>
      <c r="I12" s="14"/>
      <c r="J12" s="14">
        <f t="shared" si="0"/>
        <v>2940</v>
      </c>
      <c r="K12" s="14">
        <f t="shared" si="0"/>
        <v>167.07999999999998</v>
      </c>
      <c r="L12" s="14">
        <f t="shared" si="0"/>
        <v>33.42</v>
      </c>
      <c r="M12" s="14"/>
      <c r="N12" s="14"/>
      <c r="O12" s="14"/>
      <c r="P12" s="14"/>
      <c r="Q12" s="14">
        <f t="shared" si="0"/>
        <v>133.66</v>
      </c>
      <c r="R12" s="14"/>
      <c r="S12" s="14"/>
    </row>
    <row r="13" spans="1:19" s="3" customFormat="1" ht="159.75" customHeight="1">
      <c r="A13" s="16">
        <v>3</v>
      </c>
      <c r="B13" s="16" t="s">
        <v>50</v>
      </c>
      <c r="C13" s="14" t="s">
        <v>51</v>
      </c>
      <c r="D13" s="14" t="s">
        <v>52</v>
      </c>
      <c r="E13" s="14" t="s">
        <v>25</v>
      </c>
      <c r="F13" s="14">
        <v>87</v>
      </c>
      <c r="G13" s="14"/>
      <c r="H13" s="14">
        <v>115</v>
      </c>
      <c r="I13" s="14">
        <v>10</v>
      </c>
      <c r="J13" s="14">
        <f>H13*I13</f>
        <v>1150</v>
      </c>
      <c r="K13" s="14">
        <v>57.36</v>
      </c>
      <c r="L13" s="14">
        <v>11.5</v>
      </c>
      <c r="M13" s="14"/>
      <c r="N13" s="14"/>
      <c r="O13" s="14"/>
      <c r="P13" s="14"/>
      <c r="Q13" s="14">
        <v>45.86</v>
      </c>
      <c r="R13" s="14" t="s">
        <v>53</v>
      </c>
      <c r="S13" s="14" t="s">
        <v>37</v>
      </c>
    </row>
    <row r="14" spans="1:19" s="3" customFormat="1" ht="192" customHeight="1">
      <c r="A14" s="16"/>
      <c r="B14" s="16"/>
      <c r="C14" s="14" t="s">
        <v>51</v>
      </c>
      <c r="D14" s="14" t="s">
        <v>54</v>
      </c>
      <c r="E14" s="14" t="s">
        <v>32</v>
      </c>
      <c r="F14" s="14">
        <v>81</v>
      </c>
      <c r="G14" s="14"/>
      <c r="H14" s="14">
        <v>123</v>
      </c>
      <c r="I14" s="14">
        <v>10</v>
      </c>
      <c r="J14" s="14">
        <f>H14*I14</f>
        <v>1230</v>
      </c>
      <c r="K14" s="14">
        <v>61.34</v>
      </c>
      <c r="L14" s="14">
        <v>12.3</v>
      </c>
      <c r="M14" s="14"/>
      <c r="N14" s="14"/>
      <c r="O14" s="14"/>
      <c r="P14" s="14"/>
      <c r="Q14" s="14">
        <v>49.04</v>
      </c>
      <c r="R14" s="14" t="s">
        <v>55</v>
      </c>
      <c r="S14" s="14" t="s">
        <v>56</v>
      </c>
    </row>
    <row r="15" spans="1:19" s="3" customFormat="1" ht="105.75">
      <c r="A15" s="16"/>
      <c r="B15" s="16"/>
      <c r="C15" s="14" t="s">
        <v>57</v>
      </c>
      <c r="D15" s="14" t="s">
        <v>58</v>
      </c>
      <c r="E15" s="14" t="s">
        <v>25</v>
      </c>
      <c r="F15" s="14">
        <v>53</v>
      </c>
      <c r="G15" s="14"/>
      <c r="H15" s="14">
        <v>110</v>
      </c>
      <c r="I15" s="14">
        <v>10</v>
      </c>
      <c r="J15" s="14">
        <f>H15*I15</f>
        <v>1100</v>
      </c>
      <c r="K15" s="14">
        <v>54.64</v>
      </c>
      <c r="L15" s="14">
        <v>10.95</v>
      </c>
      <c r="M15" s="14"/>
      <c r="N15" s="14"/>
      <c r="O15" s="14"/>
      <c r="P15" s="14"/>
      <c r="Q15" s="14">
        <v>43.69</v>
      </c>
      <c r="R15" s="14" t="s">
        <v>59</v>
      </c>
      <c r="S15" s="14" t="s">
        <v>60</v>
      </c>
    </row>
    <row r="16" spans="1:19" s="3" customFormat="1" ht="141">
      <c r="A16" s="16"/>
      <c r="B16" s="16"/>
      <c r="C16" s="14" t="s">
        <v>57</v>
      </c>
      <c r="D16" s="14" t="s">
        <v>61</v>
      </c>
      <c r="E16" s="14" t="s">
        <v>25</v>
      </c>
      <c r="F16" s="14">
        <v>26</v>
      </c>
      <c r="G16" s="14"/>
      <c r="H16" s="14">
        <v>73</v>
      </c>
      <c r="I16" s="14">
        <v>10</v>
      </c>
      <c r="J16" s="14">
        <f>H16*I16</f>
        <v>730</v>
      </c>
      <c r="K16" s="14">
        <v>36.21</v>
      </c>
      <c r="L16" s="14">
        <v>7.3</v>
      </c>
      <c r="M16" s="14"/>
      <c r="N16" s="14"/>
      <c r="O16" s="14"/>
      <c r="P16" s="14"/>
      <c r="Q16" s="14">
        <v>28.91</v>
      </c>
      <c r="R16" s="14" t="s">
        <v>62</v>
      </c>
      <c r="S16" s="14" t="s">
        <v>60</v>
      </c>
    </row>
    <row r="17" spans="1:19" s="3" customFormat="1" ht="70.5">
      <c r="A17" s="16"/>
      <c r="B17" s="16"/>
      <c r="C17" s="20" t="s">
        <v>57</v>
      </c>
      <c r="D17" s="20" t="s">
        <v>63</v>
      </c>
      <c r="E17" s="20" t="s">
        <v>32</v>
      </c>
      <c r="F17" s="20">
        <v>42</v>
      </c>
      <c r="G17" s="20">
        <v>126</v>
      </c>
      <c r="H17" s="20">
        <v>114</v>
      </c>
      <c r="I17" s="20">
        <v>10</v>
      </c>
      <c r="J17" s="20">
        <v>1140</v>
      </c>
      <c r="K17" s="20">
        <v>56.59</v>
      </c>
      <c r="L17" s="20">
        <v>11.32</v>
      </c>
      <c r="M17" s="20"/>
      <c r="N17" s="20"/>
      <c r="O17" s="20"/>
      <c r="P17" s="20"/>
      <c r="Q17" s="20">
        <v>45.27</v>
      </c>
      <c r="R17" s="20" t="s">
        <v>64</v>
      </c>
      <c r="S17" s="20" t="s">
        <v>65</v>
      </c>
    </row>
    <row r="18" spans="1:19" s="3" customFormat="1" ht="114.75" customHeight="1">
      <c r="A18" s="16"/>
      <c r="B18" s="16"/>
      <c r="C18" s="14" t="s">
        <v>66</v>
      </c>
      <c r="D18" s="14" t="s">
        <v>67</v>
      </c>
      <c r="E18" s="14" t="s">
        <v>25</v>
      </c>
      <c r="F18" s="14">
        <v>48</v>
      </c>
      <c r="G18" s="14"/>
      <c r="H18" s="14">
        <v>80</v>
      </c>
      <c r="I18" s="14">
        <v>10</v>
      </c>
      <c r="J18" s="14">
        <f>H18*I18</f>
        <v>800</v>
      </c>
      <c r="K18" s="14">
        <v>39.7</v>
      </c>
      <c r="L18" s="14">
        <v>8</v>
      </c>
      <c r="M18" s="14"/>
      <c r="N18" s="14"/>
      <c r="O18" s="14"/>
      <c r="P18" s="14"/>
      <c r="Q18" s="14">
        <v>31.7</v>
      </c>
      <c r="R18" s="14" t="s">
        <v>68</v>
      </c>
      <c r="S18" s="14"/>
    </row>
    <row r="19" spans="1:19" s="3" customFormat="1" ht="114.75" customHeight="1">
      <c r="A19" s="16"/>
      <c r="B19" s="16"/>
      <c r="C19" s="14" t="s">
        <v>66</v>
      </c>
      <c r="D19" s="14" t="s">
        <v>69</v>
      </c>
      <c r="E19" s="14" t="s">
        <v>25</v>
      </c>
      <c r="F19" s="14">
        <v>42</v>
      </c>
      <c r="G19" s="14"/>
      <c r="H19" s="14">
        <v>120</v>
      </c>
      <c r="I19" s="14">
        <v>10</v>
      </c>
      <c r="J19" s="14">
        <v>1141</v>
      </c>
      <c r="K19" s="14">
        <v>59.95</v>
      </c>
      <c r="L19" s="14">
        <v>12</v>
      </c>
      <c r="M19" s="14"/>
      <c r="N19" s="14"/>
      <c r="O19" s="14"/>
      <c r="P19" s="14"/>
      <c r="Q19" s="14">
        <v>47.95</v>
      </c>
      <c r="R19" s="14" t="s">
        <v>70</v>
      </c>
      <c r="S19" s="14" t="s">
        <v>71</v>
      </c>
    </row>
    <row r="20" spans="1:19" s="3" customFormat="1" ht="109.5" customHeight="1">
      <c r="A20" s="16"/>
      <c r="B20" s="16"/>
      <c r="C20" s="14" t="s">
        <v>66</v>
      </c>
      <c r="D20" s="14" t="s">
        <v>72</v>
      </c>
      <c r="E20" s="14" t="s">
        <v>25</v>
      </c>
      <c r="F20" s="14">
        <v>35</v>
      </c>
      <c r="G20" s="14"/>
      <c r="H20" s="14">
        <v>46</v>
      </c>
      <c r="I20" s="14">
        <v>10</v>
      </c>
      <c r="J20" s="14">
        <v>1142</v>
      </c>
      <c r="K20" s="14">
        <v>22.79</v>
      </c>
      <c r="L20" s="14">
        <v>4.6</v>
      </c>
      <c r="M20" s="14"/>
      <c r="N20" s="14"/>
      <c r="O20" s="14"/>
      <c r="P20" s="14"/>
      <c r="Q20" s="14">
        <v>18.19</v>
      </c>
      <c r="R20" s="14" t="s">
        <v>73</v>
      </c>
      <c r="S20" s="14" t="s">
        <v>71</v>
      </c>
    </row>
    <row r="21" spans="1:19" s="3" customFormat="1" ht="141.75" customHeight="1">
      <c r="A21" s="16"/>
      <c r="B21" s="16"/>
      <c r="C21" s="14" t="s">
        <v>74</v>
      </c>
      <c r="D21" s="14" t="s">
        <v>75</v>
      </c>
      <c r="E21" s="14" t="s">
        <v>25</v>
      </c>
      <c r="F21" s="14">
        <v>61</v>
      </c>
      <c r="G21" s="14"/>
      <c r="H21" s="14">
        <v>119</v>
      </c>
      <c r="I21" s="14">
        <v>10</v>
      </c>
      <c r="J21" s="14">
        <f>H21*I21</f>
        <v>1190</v>
      </c>
      <c r="K21" s="14">
        <v>59.38</v>
      </c>
      <c r="L21" s="14">
        <v>11.9</v>
      </c>
      <c r="M21" s="14"/>
      <c r="N21" s="14"/>
      <c r="O21" s="14"/>
      <c r="P21" s="14"/>
      <c r="Q21" s="14">
        <v>47.48</v>
      </c>
      <c r="R21" s="14" t="s">
        <v>76</v>
      </c>
      <c r="S21" s="14" t="s">
        <v>60</v>
      </c>
    </row>
    <row r="22" spans="1:19" s="3" customFormat="1" ht="139.5" customHeight="1">
      <c r="A22" s="16"/>
      <c r="B22" s="16"/>
      <c r="C22" s="14" t="s">
        <v>74</v>
      </c>
      <c r="D22" s="14" t="s">
        <v>77</v>
      </c>
      <c r="E22" s="14" t="s">
        <v>25</v>
      </c>
      <c r="F22" s="14">
        <v>39</v>
      </c>
      <c r="G22" s="14"/>
      <c r="H22" s="14">
        <v>104</v>
      </c>
      <c r="I22" s="14">
        <v>10</v>
      </c>
      <c r="J22" s="14">
        <f>H22*I22</f>
        <v>1040</v>
      </c>
      <c r="K22" s="14">
        <v>51.97</v>
      </c>
      <c r="L22" s="14">
        <v>10.4</v>
      </c>
      <c r="M22" s="14"/>
      <c r="N22" s="14"/>
      <c r="O22" s="14"/>
      <c r="P22" s="14"/>
      <c r="Q22" s="14">
        <v>41.57</v>
      </c>
      <c r="R22" s="14" t="s">
        <v>78</v>
      </c>
      <c r="S22" s="14" t="s">
        <v>60</v>
      </c>
    </row>
    <row r="23" spans="1:19" s="3" customFormat="1" ht="99.75" customHeight="1">
      <c r="A23" s="16"/>
      <c r="B23" s="14" t="s">
        <v>38</v>
      </c>
      <c r="C23" s="14">
        <v>10</v>
      </c>
      <c r="D23" s="14">
        <v>10</v>
      </c>
      <c r="E23" s="14"/>
      <c r="F23" s="14">
        <f>SUM(F13:F22)</f>
        <v>514</v>
      </c>
      <c r="G23" s="14"/>
      <c r="H23" s="14">
        <f>SUM(H13:H22)</f>
        <v>1004</v>
      </c>
      <c r="I23" s="14"/>
      <c r="J23" s="14">
        <f>SUM(J13:J22)</f>
        <v>10663</v>
      </c>
      <c r="K23" s="14">
        <f>SUM(K13:K22)</f>
        <v>499.92999999999995</v>
      </c>
      <c r="L23" s="14">
        <f>SUM(L13:L22)</f>
        <v>100.27000000000001</v>
      </c>
      <c r="M23" s="14"/>
      <c r="N23" s="14"/>
      <c r="O23" s="14"/>
      <c r="P23" s="14"/>
      <c r="Q23" s="14">
        <f>SUM(Q13:Q22)</f>
        <v>399.66</v>
      </c>
      <c r="R23" s="14"/>
      <c r="S23" s="14"/>
    </row>
    <row r="24" spans="1:19" s="3" customFormat="1" ht="156.75" customHeight="1">
      <c r="A24" s="16">
        <v>4</v>
      </c>
      <c r="B24" s="17" t="s">
        <v>79</v>
      </c>
      <c r="C24" s="14" t="s">
        <v>80</v>
      </c>
      <c r="D24" s="14" t="s">
        <v>81</v>
      </c>
      <c r="E24" s="14" t="s">
        <v>25</v>
      </c>
      <c r="F24" s="14">
        <v>29</v>
      </c>
      <c r="G24" s="14"/>
      <c r="H24" s="14">
        <v>119</v>
      </c>
      <c r="I24" s="14">
        <v>10</v>
      </c>
      <c r="J24" s="14">
        <v>1190</v>
      </c>
      <c r="K24" s="14">
        <v>59.44</v>
      </c>
      <c r="L24" s="14">
        <v>11.9</v>
      </c>
      <c r="M24" s="14"/>
      <c r="N24" s="14"/>
      <c r="O24" s="14"/>
      <c r="P24" s="14"/>
      <c r="Q24" s="14">
        <v>47.54</v>
      </c>
      <c r="R24" s="14" t="s">
        <v>82</v>
      </c>
      <c r="S24" s="14" t="s">
        <v>43</v>
      </c>
    </row>
    <row r="25" spans="1:19" s="3" customFormat="1" ht="154.5" customHeight="1">
      <c r="A25" s="16"/>
      <c r="B25" s="18"/>
      <c r="C25" s="14" t="s">
        <v>83</v>
      </c>
      <c r="D25" s="14" t="s">
        <v>84</v>
      </c>
      <c r="E25" s="14" t="s">
        <v>25</v>
      </c>
      <c r="F25" s="14">
        <v>75</v>
      </c>
      <c r="G25" s="14"/>
      <c r="H25" s="14">
        <v>154</v>
      </c>
      <c r="I25" s="14">
        <v>10</v>
      </c>
      <c r="J25" s="14">
        <v>531</v>
      </c>
      <c r="K25" s="14">
        <v>38.46</v>
      </c>
      <c r="L25" s="14">
        <v>7.7</v>
      </c>
      <c r="M25" s="14"/>
      <c r="N25" s="14"/>
      <c r="O25" s="14"/>
      <c r="P25" s="14"/>
      <c r="Q25" s="14">
        <v>30.76</v>
      </c>
      <c r="R25" s="14" t="s">
        <v>85</v>
      </c>
      <c r="S25" s="14" t="s">
        <v>86</v>
      </c>
    </row>
    <row r="26" spans="1:19" s="3" customFormat="1" ht="159.75" customHeight="1">
      <c r="A26" s="16"/>
      <c r="B26" s="18"/>
      <c r="C26" s="14" t="s">
        <v>87</v>
      </c>
      <c r="D26" s="14" t="s">
        <v>88</v>
      </c>
      <c r="E26" s="14" t="s">
        <v>25</v>
      </c>
      <c r="F26" s="14">
        <v>48</v>
      </c>
      <c r="G26" s="14"/>
      <c r="H26" s="14">
        <v>115</v>
      </c>
      <c r="I26" s="14">
        <v>10</v>
      </c>
      <c r="J26" s="14">
        <v>532</v>
      </c>
      <c r="K26" s="14">
        <v>57.34</v>
      </c>
      <c r="L26" s="14">
        <v>11.5</v>
      </c>
      <c r="M26" s="14"/>
      <c r="N26" s="14"/>
      <c r="O26" s="14"/>
      <c r="P26" s="14"/>
      <c r="Q26" s="14">
        <v>45.84</v>
      </c>
      <c r="R26" s="14" t="s">
        <v>89</v>
      </c>
      <c r="S26" s="14" t="s">
        <v>90</v>
      </c>
    </row>
    <row r="27" spans="1:19" s="3" customFormat="1" ht="169.5" customHeight="1">
      <c r="A27" s="16"/>
      <c r="B27" s="18"/>
      <c r="C27" s="14" t="s">
        <v>87</v>
      </c>
      <c r="D27" s="14" t="s">
        <v>91</v>
      </c>
      <c r="E27" s="14" t="s">
        <v>25</v>
      </c>
      <c r="F27" s="14">
        <v>51</v>
      </c>
      <c r="G27" s="14"/>
      <c r="H27" s="14">
        <v>116</v>
      </c>
      <c r="I27" s="14">
        <v>10</v>
      </c>
      <c r="J27" s="14">
        <v>533</v>
      </c>
      <c r="K27" s="14">
        <v>57.81</v>
      </c>
      <c r="L27" s="14">
        <v>11.6</v>
      </c>
      <c r="M27" s="14"/>
      <c r="N27" s="14"/>
      <c r="O27" s="14"/>
      <c r="P27" s="14"/>
      <c r="Q27" s="14">
        <v>46.21</v>
      </c>
      <c r="R27" s="14" t="s">
        <v>92</v>
      </c>
      <c r="S27" s="14" t="s">
        <v>90</v>
      </c>
    </row>
    <row r="28" spans="1:19" s="3" customFormat="1" ht="129.75" customHeight="1">
      <c r="A28" s="16"/>
      <c r="B28" s="18"/>
      <c r="C28" s="14" t="s">
        <v>87</v>
      </c>
      <c r="D28" s="14" t="s">
        <v>93</v>
      </c>
      <c r="E28" s="14" t="s">
        <v>25</v>
      </c>
      <c r="F28" s="14">
        <v>54</v>
      </c>
      <c r="G28" s="14"/>
      <c r="H28" s="14">
        <v>119</v>
      </c>
      <c r="I28" s="14">
        <v>10</v>
      </c>
      <c r="J28" s="14">
        <v>532</v>
      </c>
      <c r="K28" s="14">
        <v>59.07</v>
      </c>
      <c r="L28" s="14">
        <v>11.9</v>
      </c>
      <c r="M28" s="14"/>
      <c r="N28" s="14"/>
      <c r="O28" s="14"/>
      <c r="P28" s="14"/>
      <c r="Q28" s="14">
        <v>47.17</v>
      </c>
      <c r="R28" s="14" t="s">
        <v>94</v>
      </c>
      <c r="S28" s="14" t="s">
        <v>47</v>
      </c>
    </row>
    <row r="29" spans="1:19" s="3" customFormat="1" ht="180" customHeight="1">
      <c r="A29" s="16"/>
      <c r="B29" s="18"/>
      <c r="C29" s="20" t="s">
        <v>95</v>
      </c>
      <c r="D29" s="20" t="s">
        <v>96</v>
      </c>
      <c r="E29" s="20" t="s">
        <v>32</v>
      </c>
      <c r="F29" s="20">
        <v>30</v>
      </c>
      <c r="G29" s="20"/>
      <c r="H29" s="20"/>
      <c r="I29" s="20"/>
      <c r="J29" s="20"/>
      <c r="K29" s="20">
        <v>53.9</v>
      </c>
      <c r="L29" s="20">
        <v>10.8</v>
      </c>
      <c r="M29" s="20"/>
      <c r="N29" s="20"/>
      <c r="O29" s="20"/>
      <c r="P29" s="20"/>
      <c r="Q29" s="20">
        <v>43.1</v>
      </c>
      <c r="R29" s="20" t="s">
        <v>97</v>
      </c>
      <c r="S29" s="20" t="s">
        <v>65</v>
      </c>
    </row>
    <row r="30" spans="1:19" s="3" customFormat="1" ht="147" customHeight="1">
      <c r="A30" s="16"/>
      <c r="B30" s="18"/>
      <c r="C30" s="20" t="s">
        <v>98</v>
      </c>
      <c r="D30" s="20" t="s">
        <v>99</v>
      </c>
      <c r="E30" s="20" t="s">
        <v>25</v>
      </c>
      <c r="F30" s="20">
        <v>35</v>
      </c>
      <c r="G30" s="20"/>
      <c r="H30" s="20">
        <v>125</v>
      </c>
      <c r="I30" s="20">
        <v>10</v>
      </c>
      <c r="J30" s="20">
        <v>1250</v>
      </c>
      <c r="K30" s="20">
        <v>62.46</v>
      </c>
      <c r="L30" s="20">
        <v>12.5</v>
      </c>
      <c r="M30" s="20"/>
      <c r="N30" s="20"/>
      <c r="O30" s="20"/>
      <c r="P30" s="20"/>
      <c r="Q30" s="20">
        <v>49.96</v>
      </c>
      <c r="R30" s="20" t="s">
        <v>100</v>
      </c>
      <c r="S30" s="20" t="s">
        <v>65</v>
      </c>
    </row>
    <row r="31" spans="1:19" s="3" customFormat="1" ht="99.75" customHeight="1">
      <c r="A31" s="16"/>
      <c r="B31" s="14" t="s">
        <v>38</v>
      </c>
      <c r="C31" s="14">
        <v>7</v>
      </c>
      <c r="D31" s="14">
        <v>7</v>
      </c>
      <c r="E31" s="14"/>
      <c r="F31" s="14">
        <f>SUM(F24:F30)</f>
        <v>322</v>
      </c>
      <c r="G31" s="14"/>
      <c r="H31" s="14">
        <f aca="true" t="shared" si="1" ref="G31:Q31">SUM(H24:H30)</f>
        <v>748</v>
      </c>
      <c r="I31" s="14">
        <f t="shared" si="1"/>
        <v>60</v>
      </c>
      <c r="J31" s="14">
        <f t="shared" si="1"/>
        <v>4568</v>
      </c>
      <c r="K31" s="14">
        <f t="shared" si="1"/>
        <v>388.47999999999996</v>
      </c>
      <c r="L31" s="14">
        <f t="shared" si="1"/>
        <v>77.9</v>
      </c>
      <c r="M31" s="14"/>
      <c r="N31" s="14"/>
      <c r="O31" s="14"/>
      <c r="P31" s="14"/>
      <c r="Q31" s="14">
        <f t="shared" si="1"/>
        <v>310.58</v>
      </c>
      <c r="R31" s="14"/>
      <c r="S31" s="14"/>
    </row>
    <row r="32" spans="1:19" s="3" customFormat="1" ht="99.75" customHeight="1">
      <c r="A32" s="16">
        <v>5</v>
      </c>
      <c r="B32" s="18" t="s">
        <v>101</v>
      </c>
      <c r="C32" s="20" t="s">
        <v>102</v>
      </c>
      <c r="D32" s="20" t="s">
        <v>103</v>
      </c>
      <c r="E32" s="20" t="s">
        <v>32</v>
      </c>
      <c r="F32" s="20">
        <v>106</v>
      </c>
      <c r="G32" s="20">
        <v>318</v>
      </c>
      <c r="H32" s="20">
        <v>231</v>
      </c>
      <c r="I32" s="20">
        <v>10</v>
      </c>
      <c r="J32" s="20">
        <v>2310</v>
      </c>
      <c r="K32" s="20">
        <v>28.799999999999997</v>
      </c>
      <c r="L32" s="20">
        <v>5.76</v>
      </c>
      <c r="M32" s="20"/>
      <c r="N32" s="20"/>
      <c r="O32" s="20"/>
      <c r="P32" s="20"/>
      <c r="Q32" s="20">
        <v>23.04</v>
      </c>
      <c r="R32" s="20" t="s">
        <v>104</v>
      </c>
      <c r="S32" s="26" t="s">
        <v>65</v>
      </c>
    </row>
    <row r="33" spans="1:19" s="3" customFormat="1" ht="99.75" customHeight="1">
      <c r="A33" s="16"/>
      <c r="B33" s="18"/>
      <c r="C33" s="20" t="s">
        <v>105</v>
      </c>
      <c r="D33" s="20" t="s">
        <v>106</v>
      </c>
      <c r="E33" s="20" t="s">
        <v>32</v>
      </c>
      <c r="F33" s="20">
        <v>665</v>
      </c>
      <c r="G33" s="20">
        <v>1995</v>
      </c>
      <c r="H33" s="20">
        <v>412</v>
      </c>
      <c r="I33" s="20">
        <v>10</v>
      </c>
      <c r="J33" s="20">
        <v>4120</v>
      </c>
      <c r="K33" s="20">
        <v>82.44</v>
      </c>
      <c r="L33" s="20">
        <v>16.49</v>
      </c>
      <c r="M33" s="20"/>
      <c r="N33" s="20"/>
      <c r="O33" s="20"/>
      <c r="P33" s="20"/>
      <c r="Q33" s="20">
        <v>65.95</v>
      </c>
      <c r="R33" s="20" t="s">
        <v>107</v>
      </c>
      <c r="S33" s="26" t="s">
        <v>65</v>
      </c>
    </row>
    <row r="34" spans="1:19" s="3" customFormat="1" ht="99.75" customHeight="1">
      <c r="A34" s="16"/>
      <c r="B34" s="18"/>
      <c r="C34" s="20" t="s">
        <v>108</v>
      </c>
      <c r="D34" s="20" t="s">
        <v>109</v>
      </c>
      <c r="E34" s="20" t="s">
        <v>32</v>
      </c>
      <c r="F34" s="20">
        <v>90</v>
      </c>
      <c r="G34" s="20">
        <v>270</v>
      </c>
      <c r="H34" s="20">
        <v>191</v>
      </c>
      <c r="I34" s="20">
        <v>10</v>
      </c>
      <c r="J34" s="20">
        <v>1910</v>
      </c>
      <c r="K34" s="20">
        <v>47.67</v>
      </c>
      <c r="L34" s="20">
        <v>9.53</v>
      </c>
      <c r="M34" s="20"/>
      <c r="N34" s="20"/>
      <c r="O34" s="20"/>
      <c r="P34" s="20"/>
      <c r="Q34" s="20">
        <v>38.14</v>
      </c>
      <c r="R34" s="20" t="s">
        <v>110</v>
      </c>
      <c r="S34" s="26" t="s">
        <v>65</v>
      </c>
    </row>
    <row r="35" spans="1:19" s="3" customFormat="1" ht="151.5" customHeight="1">
      <c r="A35" s="16"/>
      <c r="B35" s="18"/>
      <c r="C35" s="14" t="s">
        <v>111</v>
      </c>
      <c r="D35" s="14" t="s">
        <v>112</v>
      </c>
      <c r="E35" s="14" t="s">
        <v>25</v>
      </c>
      <c r="F35" s="14">
        <v>38</v>
      </c>
      <c r="G35" s="14"/>
      <c r="H35" s="14">
        <v>88</v>
      </c>
      <c r="I35" s="14">
        <v>10</v>
      </c>
      <c r="J35" s="14">
        <f>H35*I35</f>
        <v>880</v>
      </c>
      <c r="K35" s="14">
        <v>43.85</v>
      </c>
      <c r="L35" s="14">
        <v>8.8</v>
      </c>
      <c r="M35" s="14"/>
      <c r="N35" s="14"/>
      <c r="O35" s="14"/>
      <c r="P35" s="14"/>
      <c r="Q35" s="14">
        <v>35.05</v>
      </c>
      <c r="R35" s="14" t="s">
        <v>113</v>
      </c>
      <c r="S35" s="14" t="s">
        <v>47</v>
      </c>
    </row>
    <row r="36" spans="1:19" s="3" customFormat="1" ht="111.75" customHeight="1">
      <c r="A36" s="16"/>
      <c r="B36" s="18"/>
      <c r="C36" s="14" t="s">
        <v>111</v>
      </c>
      <c r="D36" s="14" t="s">
        <v>114</v>
      </c>
      <c r="E36" s="14" t="s">
        <v>25</v>
      </c>
      <c r="F36" s="14">
        <v>60</v>
      </c>
      <c r="G36" s="14"/>
      <c r="H36" s="14">
        <v>98</v>
      </c>
      <c r="I36" s="14">
        <v>10</v>
      </c>
      <c r="J36" s="14">
        <f>H36*I36</f>
        <v>980</v>
      </c>
      <c r="K36" s="14">
        <v>48.99</v>
      </c>
      <c r="L36" s="14">
        <v>9.8</v>
      </c>
      <c r="M36" s="14"/>
      <c r="N36" s="14"/>
      <c r="O36" s="14"/>
      <c r="P36" s="14"/>
      <c r="Q36" s="14">
        <v>39.19</v>
      </c>
      <c r="R36" s="14" t="s">
        <v>115</v>
      </c>
      <c r="S36" s="14" t="s">
        <v>47</v>
      </c>
    </row>
    <row r="37" spans="1:19" s="3" customFormat="1" ht="264.75" customHeight="1">
      <c r="A37" s="16"/>
      <c r="B37" s="18"/>
      <c r="C37" s="14" t="s">
        <v>111</v>
      </c>
      <c r="D37" s="14" t="s">
        <v>116</v>
      </c>
      <c r="E37" s="14" t="s">
        <v>25</v>
      </c>
      <c r="F37" s="14">
        <v>121</v>
      </c>
      <c r="G37" s="14"/>
      <c r="H37" s="14">
        <v>108</v>
      </c>
      <c r="I37" s="14">
        <v>10</v>
      </c>
      <c r="J37" s="14">
        <f>H37*I37</f>
        <v>1080</v>
      </c>
      <c r="K37" s="14">
        <v>53.98</v>
      </c>
      <c r="L37" s="14">
        <v>10.8</v>
      </c>
      <c r="M37" s="14"/>
      <c r="N37" s="14"/>
      <c r="O37" s="14"/>
      <c r="P37" s="14"/>
      <c r="Q37" s="14">
        <v>43.18</v>
      </c>
      <c r="R37" s="14" t="s">
        <v>117</v>
      </c>
      <c r="S37" s="14" t="s">
        <v>118</v>
      </c>
    </row>
    <row r="38" spans="1:19" s="3" customFormat="1" ht="144.75" customHeight="1">
      <c r="A38" s="16"/>
      <c r="B38" s="18"/>
      <c r="C38" s="20" t="s">
        <v>111</v>
      </c>
      <c r="D38" s="20" t="s">
        <v>119</v>
      </c>
      <c r="E38" s="20" t="s">
        <v>25</v>
      </c>
      <c r="F38" s="20">
        <v>18</v>
      </c>
      <c r="G38" s="20">
        <v>54</v>
      </c>
      <c r="H38" s="20">
        <v>47</v>
      </c>
      <c r="I38" s="20">
        <v>10</v>
      </c>
      <c r="J38" s="20">
        <v>470</v>
      </c>
      <c r="K38" s="20">
        <v>11.74</v>
      </c>
      <c r="L38" s="20">
        <v>2.35</v>
      </c>
      <c r="M38" s="20"/>
      <c r="N38" s="20"/>
      <c r="O38" s="20"/>
      <c r="P38" s="20"/>
      <c r="Q38" s="20">
        <v>9.39</v>
      </c>
      <c r="R38" s="20" t="s">
        <v>120</v>
      </c>
      <c r="S38" s="20" t="s">
        <v>65</v>
      </c>
    </row>
    <row r="39" spans="1:19" s="3" customFormat="1" ht="109.5" customHeight="1">
      <c r="A39" s="16"/>
      <c r="B39" s="18"/>
      <c r="C39" s="20" t="s">
        <v>111</v>
      </c>
      <c r="D39" s="20" t="s">
        <v>121</v>
      </c>
      <c r="E39" s="20" t="s">
        <v>32</v>
      </c>
      <c r="F39" s="20">
        <v>30</v>
      </c>
      <c r="G39" s="20">
        <v>90</v>
      </c>
      <c r="H39" s="20">
        <v>73</v>
      </c>
      <c r="I39" s="20">
        <v>10</v>
      </c>
      <c r="J39" s="20">
        <v>730</v>
      </c>
      <c r="K39" s="20">
        <v>36.36</v>
      </c>
      <c r="L39" s="20">
        <v>7.3</v>
      </c>
      <c r="M39" s="20"/>
      <c r="N39" s="20"/>
      <c r="O39" s="20"/>
      <c r="P39" s="20"/>
      <c r="Q39" s="20">
        <v>29.06</v>
      </c>
      <c r="R39" s="20" t="s">
        <v>122</v>
      </c>
      <c r="S39" s="20" t="s">
        <v>65</v>
      </c>
    </row>
    <row r="40" spans="1:19" s="3" customFormat="1" ht="99.75" customHeight="1">
      <c r="A40" s="16"/>
      <c r="B40" s="18"/>
      <c r="C40" s="20" t="s">
        <v>123</v>
      </c>
      <c r="D40" s="20" t="s">
        <v>124</v>
      </c>
      <c r="E40" s="20" t="s">
        <v>32</v>
      </c>
      <c r="F40" s="20">
        <v>42</v>
      </c>
      <c r="G40" s="20">
        <v>126</v>
      </c>
      <c r="H40" s="20">
        <v>109</v>
      </c>
      <c r="I40" s="20">
        <v>10</v>
      </c>
      <c r="J40" s="20">
        <v>1090</v>
      </c>
      <c r="K40" s="20">
        <v>54.44</v>
      </c>
      <c r="L40" s="20">
        <v>10.9</v>
      </c>
      <c r="M40" s="20"/>
      <c r="N40" s="20"/>
      <c r="O40" s="20"/>
      <c r="P40" s="20"/>
      <c r="Q40" s="20">
        <v>43.54</v>
      </c>
      <c r="R40" s="20" t="s">
        <v>125</v>
      </c>
      <c r="S40" s="20" t="s">
        <v>65</v>
      </c>
    </row>
    <row r="41" spans="1:19" s="3" customFormat="1" ht="99.75" customHeight="1">
      <c r="A41" s="16"/>
      <c r="B41" s="18"/>
      <c r="C41" s="20" t="s">
        <v>123</v>
      </c>
      <c r="D41" s="20" t="s">
        <v>126</v>
      </c>
      <c r="E41" s="20" t="s">
        <v>32</v>
      </c>
      <c r="F41" s="20">
        <v>72</v>
      </c>
      <c r="G41" s="20">
        <v>216</v>
      </c>
      <c r="H41" s="20">
        <v>178</v>
      </c>
      <c r="I41" s="20">
        <v>10</v>
      </c>
      <c r="J41" s="20">
        <v>1780</v>
      </c>
      <c r="K41" s="20">
        <v>44.36</v>
      </c>
      <c r="L41" s="20">
        <v>8.87</v>
      </c>
      <c r="M41" s="20"/>
      <c r="N41" s="20"/>
      <c r="O41" s="20"/>
      <c r="P41" s="20"/>
      <c r="Q41" s="20">
        <v>35.49</v>
      </c>
      <c r="R41" s="20" t="s">
        <v>127</v>
      </c>
      <c r="S41" s="20" t="s">
        <v>65</v>
      </c>
    </row>
    <row r="42" spans="1:19" s="3" customFormat="1" ht="99.75" customHeight="1">
      <c r="A42" s="16"/>
      <c r="B42" s="18"/>
      <c r="C42" s="20" t="s">
        <v>123</v>
      </c>
      <c r="D42" s="20" t="s">
        <v>128</v>
      </c>
      <c r="E42" s="20" t="s">
        <v>32</v>
      </c>
      <c r="F42" s="20">
        <v>60</v>
      </c>
      <c r="G42" s="20">
        <v>180</v>
      </c>
      <c r="H42" s="20">
        <v>147</v>
      </c>
      <c r="I42" s="20">
        <v>10</v>
      </c>
      <c r="J42" s="20">
        <v>1470</v>
      </c>
      <c r="K42" s="20">
        <v>36.77</v>
      </c>
      <c r="L42" s="20">
        <v>7.35</v>
      </c>
      <c r="M42" s="20"/>
      <c r="N42" s="20"/>
      <c r="O42" s="20"/>
      <c r="P42" s="20"/>
      <c r="Q42" s="20">
        <v>29.42</v>
      </c>
      <c r="R42" s="20" t="s">
        <v>129</v>
      </c>
      <c r="S42" s="20" t="s">
        <v>65</v>
      </c>
    </row>
    <row r="43" spans="1:19" s="3" customFormat="1" ht="99.75" customHeight="1">
      <c r="A43" s="16"/>
      <c r="B43" s="18"/>
      <c r="C43" s="20" t="s">
        <v>130</v>
      </c>
      <c r="D43" s="20" t="s">
        <v>131</v>
      </c>
      <c r="E43" s="20" t="s">
        <v>32</v>
      </c>
      <c r="F43" s="20">
        <v>118</v>
      </c>
      <c r="G43" s="20">
        <v>354</v>
      </c>
      <c r="H43" s="20">
        <v>404</v>
      </c>
      <c r="I43" s="20">
        <v>10</v>
      </c>
      <c r="J43" s="20">
        <v>4040</v>
      </c>
      <c r="K43" s="20">
        <v>50.51</v>
      </c>
      <c r="L43" s="20">
        <v>10.1</v>
      </c>
      <c r="M43" s="20"/>
      <c r="N43" s="20"/>
      <c r="O43" s="20"/>
      <c r="P43" s="20"/>
      <c r="Q43" s="20">
        <v>40.41</v>
      </c>
      <c r="R43" s="20" t="s">
        <v>132</v>
      </c>
      <c r="S43" s="20" t="s">
        <v>65</v>
      </c>
    </row>
    <row r="44" spans="1:19" s="3" customFormat="1" ht="99.75" customHeight="1">
      <c r="A44" s="16"/>
      <c r="B44" s="14" t="s">
        <v>38</v>
      </c>
      <c r="C44" s="14">
        <v>12</v>
      </c>
      <c r="D44" s="14">
        <v>12</v>
      </c>
      <c r="E44" s="14"/>
      <c r="F44" s="14">
        <f>SUM(F32:F43)</f>
        <v>1420</v>
      </c>
      <c r="G44" s="14">
        <f aca="true" t="shared" si="2" ref="G44:Q44">SUM(G32:G43)</f>
        <v>3603</v>
      </c>
      <c r="H44" s="14">
        <f t="shared" si="2"/>
        <v>2086</v>
      </c>
      <c r="I44" s="14"/>
      <c r="J44" s="14">
        <f t="shared" si="2"/>
        <v>20860</v>
      </c>
      <c r="K44" s="14">
        <f t="shared" si="2"/>
        <v>539.9100000000001</v>
      </c>
      <c r="L44" s="14">
        <f t="shared" si="2"/>
        <v>108.05</v>
      </c>
      <c r="M44" s="14"/>
      <c r="N44" s="14"/>
      <c r="O44" s="14"/>
      <c r="P44" s="14"/>
      <c r="Q44" s="14">
        <f t="shared" si="2"/>
        <v>431.86</v>
      </c>
      <c r="R44" s="14"/>
      <c r="S44" s="14"/>
    </row>
    <row r="45" spans="1:38" s="1" customFormat="1" ht="99.75" customHeight="1">
      <c r="A45" s="21">
        <v>6</v>
      </c>
      <c r="B45" s="16" t="s">
        <v>133</v>
      </c>
      <c r="C45" s="21" t="s">
        <v>134</v>
      </c>
      <c r="D45" s="22" t="s">
        <v>135</v>
      </c>
      <c r="E45" s="14" t="s">
        <v>32</v>
      </c>
      <c r="F45" s="23">
        <v>27</v>
      </c>
      <c r="G45" s="23"/>
      <c r="H45" s="14">
        <v>46</v>
      </c>
      <c r="I45" s="14">
        <v>10</v>
      </c>
      <c r="J45" s="14">
        <f>H45*I45</f>
        <v>460</v>
      </c>
      <c r="K45" s="23">
        <v>22.57</v>
      </c>
      <c r="L45" s="23">
        <v>4.6</v>
      </c>
      <c r="M45" s="23"/>
      <c r="N45" s="23"/>
      <c r="O45" s="23"/>
      <c r="P45" s="23"/>
      <c r="Q45" s="23">
        <v>17.97</v>
      </c>
      <c r="R45" s="14" t="s">
        <v>136</v>
      </c>
      <c r="S45" s="14" t="s">
        <v>60</v>
      </c>
      <c r="T45" s="41"/>
      <c r="U45" s="41"/>
      <c r="V45" s="41"/>
      <c r="W45" s="41"/>
      <c r="X45" s="41"/>
      <c r="Y45" s="41"/>
      <c r="Z45" s="41"/>
      <c r="AA45" s="41"/>
      <c r="AB45" s="41"/>
      <c r="AC45" s="41"/>
      <c r="AD45" s="41"/>
      <c r="AE45" s="41"/>
      <c r="AF45" s="41"/>
      <c r="AG45" s="41"/>
      <c r="AH45" s="41"/>
      <c r="AI45" s="41"/>
      <c r="AJ45" s="41"/>
      <c r="AK45" s="41"/>
      <c r="AL45" s="41"/>
    </row>
    <row r="46" spans="1:20" s="1" customFormat="1" ht="99.75" customHeight="1">
      <c r="A46" s="21"/>
      <c r="B46" s="16"/>
      <c r="C46" s="21" t="s">
        <v>134</v>
      </c>
      <c r="D46" s="22" t="s">
        <v>137</v>
      </c>
      <c r="E46" s="14" t="s">
        <v>32</v>
      </c>
      <c r="F46" s="23">
        <v>27</v>
      </c>
      <c r="G46" s="23"/>
      <c r="H46" s="16">
        <v>86</v>
      </c>
      <c r="I46" s="16">
        <v>10</v>
      </c>
      <c r="J46" s="14">
        <f>H46*I46</f>
        <v>860</v>
      </c>
      <c r="K46" s="23">
        <v>42.56</v>
      </c>
      <c r="L46" s="23">
        <v>8.6</v>
      </c>
      <c r="M46" s="23"/>
      <c r="N46" s="23"/>
      <c r="O46" s="23"/>
      <c r="P46" s="23"/>
      <c r="Q46" s="23">
        <v>33.96</v>
      </c>
      <c r="R46" s="14" t="s">
        <v>138</v>
      </c>
      <c r="S46" s="14" t="s">
        <v>60</v>
      </c>
      <c r="T46" s="41"/>
    </row>
    <row r="47" spans="1:20" s="1" customFormat="1" ht="99.75" customHeight="1">
      <c r="A47" s="21"/>
      <c r="B47" s="16"/>
      <c r="C47" s="21" t="s">
        <v>139</v>
      </c>
      <c r="D47" s="22" t="s">
        <v>140</v>
      </c>
      <c r="E47" s="14" t="s">
        <v>25</v>
      </c>
      <c r="F47" s="23">
        <v>20</v>
      </c>
      <c r="G47" s="23"/>
      <c r="H47" s="23">
        <v>97</v>
      </c>
      <c r="I47" s="23">
        <v>10</v>
      </c>
      <c r="J47" s="14">
        <f>H47*I47</f>
        <v>970</v>
      </c>
      <c r="K47" s="23">
        <v>48.05</v>
      </c>
      <c r="L47" s="23">
        <v>9.7</v>
      </c>
      <c r="M47" s="23"/>
      <c r="N47" s="23"/>
      <c r="O47" s="23"/>
      <c r="P47" s="23"/>
      <c r="Q47" s="23">
        <v>38.35</v>
      </c>
      <c r="R47" s="14" t="s">
        <v>141</v>
      </c>
      <c r="S47" s="14" t="s">
        <v>60</v>
      </c>
      <c r="T47" s="41"/>
    </row>
    <row r="48" spans="1:20" s="2" customFormat="1" ht="99.75" customHeight="1">
      <c r="A48" s="21"/>
      <c r="B48" s="16" t="s">
        <v>38</v>
      </c>
      <c r="C48" s="21">
        <v>3</v>
      </c>
      <c r="D48" s="23">
        <v>3</v>
      </c>
      <c r="E48" s="14"/>
      <c r="F48" s="23">
        <f>SUM(F45:F47)</f>
        <v>74</v>
      </c>
      <c r="G48" s="23">
        <f aca="true" t="shared" si="3" ref="G48:Q48">SUM(G45:G47)</f>
        <v>0</v>
      </c>
      <c r="H48" s="23">
        <f t="shared" si="3"/>
        <v>229</v>
      </c>
      <c r="I48" s="23"/>
      <c r="J48" s="23">
        <f t="shared" si="3"/>
        <v>2290</v>
      </c>
      <c r="K48" s="23">
        <f t="shared" si="3"/>
        <v>113.17999999999999</v>
      </c>
      <c r="L48" s="23">
        <f t="shared" si="3"/>
        <v>22.9</v>
      </c>
      <c r="M48" s="23"/>
      <c r="N48" s="23"/>
      <c r="O48" s="23"/>
      <c r="P48" s="23"/>
      <c r="Q48" s="23">
        <f t="shared" si="3"/>
        <v>90.28</v>
      </c>
      <c r="R48" s="14"/>
      <c r="S48" s="14"/>
      <c r="T48" s="1"/>
    </row>
    <row r="49" spans="1:19" s="1" customFormat="1" ht="240" customHeight="1">
      <c r="A49" s="21">
        <v>7</v>
      </c>
      <c r="B49" s="17" t="s">
        <v>142</v>
      </c>
      <c r="C49" s="21" t="s">
        <v>143</v>
      </c>
      <c r="D49" s="22" t="s">
        <v>144</v>
      </c>
      <c r="E49" s="14" t="s">
        <v>32</v>
      </c>
      <c r="F49" s="23">
        <v>100</v>
      </c>
      <c r="G49" s="23"/>
      <c r="H49" s="23">
        <v>219</v>
      </c>
      <c r="I49" s="23">
        <v>10</v>
      </c>
      <c r="J49" s="23">
        <f>H49*I49</f>
        <v>2190</v>
      </c>
      <c r="K49" s="23">
        <v>54.69</v>
      </c>
      <c r="L49" s="23">
        <v>10.94</v>
      </c>
      <c r="M49" s="23"/>
      <c r="N49" s="23"/>
      <c r="O49" s="23"/>
      <c r="P49" s="23"/>
      <c r="Q49" s="23">
        <v>43.75</v>
      </c>
      <c r="R49" s="14" t="s">
        <v>145</v>
      </c>
      <c r="S49" s="14" t="s">
        <v>60</v>
      </c>
    </row>
    <row r="50" spans="1:19" s="1" customFormat="1" ht="199.5" customHeight="1">
      <c r="A50" s="21"/>
      <c r="B50" s="18"/>
      <c r="C50" s="21" t="s">
        <v>143</v>
      </c>
      <c r="D50" s="22" t="s">
        <v>144</v>
      </c>
      <c r="E50" s="14" t="s">
        <v>32</v>
      </c>
      <c r="F50" s="23">
        <v>100</v>
      </c>
      <c r="G50" s="23"/>
      <c r="H50" s="23">
        <v>250</v>
      </c>
      <c r="I50" s="23">
        <v>10</v>
      </c>
      <c r="J50" s="23">
        <f>H50*I50</f>
        <v>2500</v>
      </c>
      <c r="K50" s="23">
        <v>62.37</v>
      </c>
      <c r="L50" s="23">
        <v>12.48</v>
      </c>
      <c r="M50" s="23"/>
      <c r="N50" s="23"/>
      <c r="O50" s="23"/>
      <c r="P50" s="23"/>
      <c r="Q50" s="23">
        <v>49.89</v>
      </c>
      <c r="R50" s="14" t="s">
        <v>146</v>
      </c>
      <c r="S50" s="14" t="s">
        <v>60</v>
      </c>
    </row>
    <row r="51" spans="1:19" s="1" customFormat="1" ht="121.5" customHeight="1">
      <c r="A51" s="21"/>
      <c r="B51" s="18"/>
      <c r="C51" s="21" t="s">
        <v>147</v>
      </c>
      <c r="D51" s="22" t="s">
        <v>148</v>
      </c>
      <c r="E51" s="14" t="s">
        <v>25</v>
      </c>
      <c r="F51" s="23">
        <v>47</v>
      </c>
      <c r="G51" s="23"/>
      <c r="H51" s="23"/>
      <c r="I51" s="23"/>
      <c r="J51" s="23"/>
      <c r="K51" s="23">
        <v>101.44</v>
      </c>
      <c r="L51" s="23"/>
      <c r="M51" s="23"/>
      <c r="N51" s="23">
        <v>51.44</v>
      </c>
      <c r="O51" s="23"/>
      <c r="P51" s="23"/>
      <c r="Q51" s="23">
        <v>50</v>
      </c>
      <c r="R51" s="16" t="s">
        <v>149</v>
      </c>
      <c r="S51" s="14" t="s">
        <v>150</v>
      </c>
    </row>
    <row r="52" spans="1:19" s="1" customFormat="1" ht="147" customHeight="1">
      <c r="A52" s="21"/>
      <c r="B52" s="18"/>
      <c r="C52" s="21" t="s">
        <v>147</v>
      </c>
      <c r="D52" s="22" t="s">
        <v>151</v>
      </c>
      <c r="E52" s="14" t="s">
        <v>32</v>
      </c>
      <c r="F52" s="23">
        <v>40</v>
      </c>
      <c r="G52" s="23"/>
      <c r="H52" s="23"/>
      <c r="I52" s="23"/>
      <c r="J52" s="23"/>
      <c r="K52" s="23">
        <v>29.55</v>
      </c>
      <c r="L52" s="23"/>
      <c r="M52" s="23"/>
      <c r="N52" s="23">
        <v>5.91</v>
      </c>
      <c r="O52" s="23"/>
      <c r="P52" s="23"/>
      <c r="Q52" s="23">
        <v>23.64</v>
      </c>
      <c r="R52" s="16" t="s">
        <v>152</v>
      </c>
      <c r="S52" s="16" t="s">
        <v>150</v>
      </c>
    </row>
    <row r="53" spans="1:19" s="1" customFormat="1" ht="154.5" customHeight="1">
      <c r="A53" s="21"/>
      <c r="B53" s="19"/>
      <c r="C53" s="21" t="s">
        <v>153</v>
      </c>
      <c r="D53" s="22" t="s">
        <v>154</v>
      </c>
      <c r="E53" s="14" t="s">
        <v>25</v>
      </c>
      <c r="F53" s="23">
        <v>134</v>
      </c>
      <c r="G53" s="23"/>
      <c r="H53" s="23"/>
      <c r="I53" s="23"/>
      <c r="J53" s="23"/>
      <c r="K53" s="23">
        <v>49.73</v>
      </c>
      <c r="L53" s="38"/>
      <c r="M53" s="23"/>
      <c r="N53" s="23"/>
      <c r="O53" s="23">
        <v>9.946</v>
      </c>
      <c r="P53" s="23"/>
      <c r="Q53" s="38">
        <v>39.784</v>
      </c>
      <c r="R53" s="16" t="s">
        <v>155</v>
      </c>
      <c r="S53" s="16" t="s">
        <v>150</v>
      </c>
    </row>
    <row r="54" spans="1:19" ht="99.75" customHeight="1">
      <c r="A54" s="21"/>
      <c r="B54" s="16" t="s">
        <v>38</v>
      </c>
      <c r="C54" s="21">
        <v>5</v>
      </c>
      <c r="D54" s="23">
        <v>5</v>
      </c>
      <c r="E54" s="24"/>
      <c r="F54" s="23">
        <f>SUM(F49:F53)</f>
        <v>421</v>
      </c>
      <c r="G54" s="23"/>
      <c r="H54" s="23">
        <f aca="true" t="shared" si="4" ref="G54:Q54">SUM(H49:H53)</f>
        <v>469</v>
      </c>
      <c r="I54" s="23">
        <f t="shared" si="4"/>
        <v>20</v>
      </c>
      <c r="J54" s="23">
        <f t="shared" si="4"/>
        <v>4690</v>
      </c>
      <c r="K54" s="23">
        <f t="shared" si="4"/>
        <v>297.78000000000003</v>
      </c>
      <c r="L54" s="23">
        <f t="shared" si="4"/>
        <v>23.42</v>
      </c>
      <c r="M54" s="23">
        <f t="shared" si="4"/>
        <v>0</v>
      </c>
      <c r="N54" s="23">
        <f t="shared" si="4"/>
        <v>57.349999999999994</v>
      </c>
      <c r="O54" s="23">
        <f t="shared" si="4"/>
        <v>9.946</v>
      </c>
      <c r="P54" s="23">
        <f t="shared" si="4"/>
        <v>0</v>
      </c>
      <c r="Q54" s="23">
        <f t="shared" si="4"/>
        <v>207.06399999999996</v>
      </c>
      <c r="R54" s="22"/>
      <c r="S54" s="21"/>
    </row>
    <row r="55" spans="1:19" ht="99.75" customHeight="1">
      <c r="A55" s="25">
        <v>8</v>
      </c>
      <c r="B55" s="17" t="s">
        <v>156</v>
      </c>
      <c r="C55" s="26" t="s">
        <v>157</v>
      </c>
      <c r="D55" s="26" t="s">
        <v>158</v>
      </c>
      <c r="E55" s="27" t="s">
        <v>32</v>
      </c>
      <c r="F55" s="28">
        <v>22</v>
      </c>
      <c r="G55" s="28">
        <v>66</v>
      </c>
      <c r="H55" s="28">
        <v>71</v>
      </c>
      <c r="I55" s="28">
        <v>10</v>
      </c>
      <c r="J55" s="28">
        <v>710</v>
      </c>
      <c r="K55" s="28">
        <v>35.2</v>
      </c>
      <c r="L55" s="28">
        <v>7.04</v>
      </c>
      <c r="M55" s="28"/>
      <c r="N55" s="28"/>
      <c r="O55" s="28"/>
      <c r="P55" s="28"/>
      <c r="Q55" s="28">
        <v>28.16</v>
      </c>
      <c r="R55" s="42" t="s">
        <v>159</v>
      </c>
      <c r="S55" s="26" t="s">
        <v>65</v>
      </c>
    </row>
    <row r="56" spans="1:19" s="4" customFormat="1" ht="99.75" customHeight="1">
      <c r="A56" s="29"/>
      <c r="B56" s="18"/>
      <c r="C56" s="21" t="s">
        <v>160</v>
      </c>
      <c r="D56" s="21" t="s">
        <v>161</v>
      </c>
      <c r="E56" s="30" t="s">
        <v>32</v>
      </c>
      <c r="F56" s="23">
        <v>27</v>
      </c>
      <c r="G56" s="23"/>
      <c r="H56" s="23">
        <v>43</v>
      </c>
      <c r="I56" s="23">
        <v>10</v>
      </c>
      <c r="J56" s="23">
        <v>430</v>
      </c>
      <c r="K56" s="23">
        <v>21.24</v>
      </c>
      <c r="L56" s="23">
        <v>4.3</v>
      </c>
      <c r="M56" s="23"/>
      <c r="N56" s="23"/>
      <c r="O56" s="23"/>
      <c r="P56" s="23"/>
      <c r="Q56" s="23">
        <v>16.94</v>
      </c>
      <c r="R56" s="22" t="s">
        <v>162</v>
      </c>
      <c r="S56" s="21" t="s">
        <v>65</v>
      </c>
    </row>
    <row r="57" spans="1:19" s="4" customFormat="1" ht="141">
      <c r="A57" s="29"/>
      <c r="B57" s="18"/>
      <c r="C57" s="31" t="s">
        <v>163</v>
      </c>
      <c r="D57" s="21" t="s">
        <v>164</v>
      </c>
      <c r="E57" s="30" t="s">
        <v>32</v>
      </c>
      <c r="F57" s="23">
        <v>45</v>
      </c>
      <c r="G57" s="23"/>
      <c r="H57" s="23">
        <v>72</v>
      </c>
      <c r="I57" s="23">
        <v>10</v>
      </c>
      <c r="J57" s="23">
        <f>H57*I57</f>
        <v>720</v>
      </c>
      <c r="K57" s="23">
        <v>35.96</v>
      </c>
      <c r="L57" s="23">
        <v>7.2</v>
      </c>
      <c r="M57" s="23"/>
      <c r="N57" s="23"/>
      <c r="O57" s="23"/>
      <c r="P57" s="23"/>
      <c r="Q57" s="23">
        <v>28.76</v>
      </c>
      <c r="R57" s="22" t="s">
        <v>165</v>
      </c>
      <c r="S57" s="21"/>
    </row>
    <row r="58" spans="1:19" ht="99.75" customHeight="1">
      <c r="A58" s="29"/>
      <c r="B58" s="18"/>
      <c r="C58" s="31" t="s">
        <v>163</v>
      </c>
      <c r="D58" s="31" t="s">
        <v>166</v>
      </c>
      <c r="E58" s="32" t="s">
        <v>25</v>
      </c>
      <c r="F58" s="33">
        <v>45</v>
      </c>
      <c r="G58" s="33">
        <v>135</v>
      </c>
      <c r="H58" s="33">
        <v>113</v>
      </c>
      <c r="I58" s="33">
        <v>10</v>
      </c>
      <c r="J58" s="33">
        <v>1130</v>
      </c>
      <c r="K58" s="33">
        <v>56.09</v>
      </c>
      <c r="L58" s="33">
        <v>11.22</v>
      </c>
      <c r="M58" s="33"/>
      <c r="N58" s="33"/>
      <c r="O58" s="33"/>
      <c r="P58" s="33"/>
      <c r="Q58" s="33">
        <v>44.87</v>
      </c>
      <c r="R58" s="43" t="s">
        <v>167</v>
      </c>
      <c r="S58" s="31" t="s">
        <v>47</v>
      </c>
    </row>
    <row r="59" spans="1:19" s="1" customFormat="1" ht="154.5" customHeight="1">
      <c r="A59" s="29"/>
      <c r="B59" s="18"/>
      <c r="C59" s="21" t="s">
        <v>168</v>
      </c>
      <c r="D59" s="21" t="s">
        <v>169</v>
      </c>
      <c r="E59" s="32" t="s">
        <v>25</v>
      </c>
      <c r="F59" s="23">
        <v>38</v>
      </c>
      <c r="G59" s="23">
        <v>38</v>
      </c>
      <c r="H59" s="23">
        <v>95</v>
      </c>
      <c r="I59" s="23">
        <v>10</v>
      </c>
      <c r="J59" s="23">
        <v>950</v>
      </c>
      <c r="K59" s="23">
        <v>47.5</v>
      </c>
      <c r="L59" s="23">
        <v>9.5</v>
      </c>
      <c r="M59" s="23"/>
      <c r="N59" s="23"/>
      <c r="O59" s="23"/>
      <c r="P59" s="23"/>
      <c r="Q59" s="23">
        <v>38</v>
      </c>
      <c r="R59" s="22" t="s">
        <v>170</v>
      </c>
      <c r="S59" s="14" t="s">
        <v>37</v>
      </c>
    </row>
    <row r="60" spans="1:19" ht="99.75" customHeight="1">
      <c r="A60" s="34"/>
      <c r="B60" s="35" t="s">
        <v>38</v>
      </c>
      <c r="C60" s="21">
        <v>5</v>
      </c>
      <c r="D60" s="23">
        <v>5</v>
      </c>
      <c r="E60" s="24"/>
      <c r="F60" s="23">
        <f>SUM(F55:F59)</f>
        <v>177</v>
      </c>
      <c r="G60" s="23">
        <f aca="true" t="shared" si="5" ref="G60:Q60">SUM(G55:G59)</f>
        <v>239</v>
      </c>
      <c r="H60" s="23">
        <f t="shared" si="5"/>
        <v>394</v>
      </c>
      <c r="I60" s="23"/>
      <c r="J60" s="23">
        <f t="shared" si="5"/>
        <v>3940</v>
      </c>
      <c r="K60" s="23">
        <f t="shared" si="5"/>
        <v>195.99</v>
      </c>
      <c r="L60" s="23">
        <f t="shared" si="5"/>
        <v>39.26</v>
      </c>
      <c r="M60" s="23"/>
      <c r="N60" s="23"/>
      <c r="O60" s="23"/>
      <c r="P60" s="23"/>
      <c r="Q60" s="23">
        <f t="shared" si="5"/>
        <v>156.73</v>
      </c>
      <c r="R60" s="22"/>
      <c r="S60" s="21"/>
    </row>
    <row r="61" spans="1:19" ht="105.75">
      <c r="A61" s="29">
        <v>9</v>
      </c>
      <c r="B61" s="35" t="s">
        <v>171</v>
      </c>
      <c r="C61" s="26" t="s">
        <v>172</v>
      </c>
      <c r="D61" s="26" t="s">
        <v>173</v>
      </c>
      <c r="E61" s="27" t="s">
        <v>32</v>
      </c>
      <c r="F61" s="28">
        <v>17</v>
      </c>
      <c r="G61" s="20"/>
      <c r="H61" s="28">
        <v>86</v>
      </c>
      <c r="I61" s="28">
        <v>10</v>
      </c>
      <c r="J61" s="28">
        <v>860</v>
      </c>
      <c r="K61" s="28">
        <v>21.36</v>
      </c>
      <c r="L61" s="28">
        <v>4.27</v>
      </c>
      <c r="M61" s="28"/>
      <c r="N61" s="28"/>
      <c r="O61" s="28"/>
      <c r="P61" s="28"/>
      <c r="Q61" s="28">
        <v>17.08</v>
      </c>
      <c r="R61" s="42" t="s">
        <v>174</v>
      </c>
      <c r="S61" s="26" t="s">
        <v>65</v>
      </c>
    </row>
    <row r="62" spans="1:19" ht="99.75" customHeight="1">
      <c r="A62" s="34"/>
      <c r="B62" s="35" t="s">
        <v>38</v>
      </c>
      <c r="C62" s="21">
        <v>1</v>
      </c>
      <c r="D62" s="23">
        <v>1</v>
      </c>
      <c r="E62" s="30" t="s">
        <v>32</v>
      </c>
      <c r="F62" s="23">
        <f>SUM(F61)</f>
        <v>17</v>
      </c>
      <c r="G62" s="23"/>
      <c r="H62" s="23">
        <f aca="true" t="shared" si="6" ref="G62:Q62">SUM(H61)</f>
        <v>86</v>
      </c>
      <c r="I62" s="23">
        <f t="shared" si="6"/>
        <v>10</v>
      </c>
      <c r="J62" s="23">
        <f t="shared" si="6"/>
        <v>860</v>
      </c>
      <c r="K62" s="23">
        <f t="shared" si="6"/>
        <v>21.36</v>
      </c>
      <c r="L62" s="23">
        <f t="shared" si="6"/>
        <v>4.27</v>
      </c>
      <c r="M62" s="23"/>
      <c r="N62" s="23"/>
      <c r="O62" s="23"/>
      <c r="P62" s="23"/>
      <c r="Q62" s="23">
        <f t="shared" si="6"/>
        <v>17.08</v>
      </c>
      <c r="R62" s="22"/>
      <c r="S62" s="21"/>
    </row>
    <row r="63" spans="1:19" s="1" customFormat="1" ht="105.75">
      <c r="A63" s="36">
        <v>10</v>
      </c>
      <c r="B63" s="17" t="s">
        <v>175</v>
      </c>
      <c r="C63" s="21" t="s">
        <v>176</v>
      </c>
      <c r="D63" s="21" t="s">
        <v>177</v>
      </c>
      <c r="E63" s="21" t="s">
        <v>25</v>
      </c>
      <c r="F63" s="23">
        <v>43</v>
      </c>
      <c r="G63" s="23"/>
      <c r="H63" s="23">
        <v>125</v>
      </c>
      <c r="I63" s="23">
        <v>10</v>
      </c>
      <c r="J63" s="23">
        <f>H63*I63</f>
        <v>1250</v>
      </c>
      <c r="K63" s="23">
        <v>62.27</v>
      </c>
      <c r="L63" s="23">
        <v>12.5</v>
      </c>
      <c r="M63" s="23"/>
      <c r="N63" s="23"/>
      <c r="O63" s="23"/>
      <c r="P63" s="23"/>
      <c r="Q63" s="23">
        <v>49.77</v>
      </c>
      <c r="R63" s="22" t="s">
        <v>178</v>
      </c>
      <c r="S63" s="21" t="s">
        <v>179</v>
      </c>
    </row>
    <row r="64" spans="1:19" s="1" customFormat="1" ht="216.75" customHeight="1">
      <c r="A64" s="36"/>
      <c r="B64" s="18"/>
      <c r="C64" s="21" t="s">
        <v>176</v>
      </c>
      <c r="D64" s="21" t="s">
        <v>180</v>
      </c>
      <c r="E64" s="30" t="s">
        <v>25</v>
      </c>
      <c r="F64" s="23">
        <v>49</v>
      </c>
      <c r="G64" s="23"/>
      <c r="H64" s="23">
        <v>123</v>
      </c>
      <c r="I64" s="23">
        <v>10</v>
      </c>
      <c r="J64" s="23">
        <f>H64*I64</f>
        <v>1230</v>
      </c>
      <c r="K64" s="23">
        <v>61.42</v>
      </c>
      <c r="L64" s="23">
        <v>12.3</v>
      </c>
      <c r="M64" s="23"/>
      <c r="N64" s="23"/>
      <c r="O64" s="23"/>
      <c r="P64" s="23"/>
      <c r="Q64" s="23">
        <v>49.12</v>
      </c>
      <c r="R64" s="22" t="s">
        <v>181</v>
      </c>
      <c r="S64" s="21" t="s">
        <v>179</v>
      </c>
    </row>
    <row r="65" spans="1:19" s="1" customFormat="1" ht="159.75" customHeight="1">
      <c r="A65" s="36"/>
      <c r="B65" s="18"/>
      <c r="C65" s="21" t="s">
        <v>182</v>
      </c>
      <c r="D65" s="21" t="s">
        <v>183</v>
      </c>
      <c r="E65" s="21" t="s">
        <v>25</v>
      </c>
      <c r="F65" s="23">
        <v>16</v>
      </c>
      <c r="G65" s="23"/>
      <c r="H65" s="23">
        <v>123</v>
      </c>
      <c r="I65" s="23">
        <v>10</v>
      </c>
      <c r="J65" s="23">
        <f>H65*I65</f>
        <v>1230</v>
      </c>
      <c r="K65" s="23">
        <v>61.45</v>
      </c>
      <c r="L65" s="23">
        <v>12.3</v>
      </c>
      <c r="M65" s="23"/>
      <c r="N65" s="23"/>
      <c r="O65" s="23"/>
      <c r="P65" s="23"/>
      <c r="Q65" s="23">
        <v>49.15</v>
      </c>
      <c r="R65" s="22" t="s">
        <v>184</v>
      </c>
      <c r="S65" s="21" t="s">
        <v>185</v>
      </c>
    </row>
    <row r="66" spans="1:19" s="1" customFormat="1" ht="99.75" customHeight="1">
      <c r="A66" s="36"/>
      <c r="B66" s="18"/>
      <c r="C66" s="21" t="s">
        <v>182</v>
      </c>
      <c r="D66" s="21" t="s">
        <v>186</v>
      </c>
      <c r="E66" s="21" t="s">
        <v>25</v>
      </c>
      <c r="F66" s="23">
        <v>35</v>
      </c>
      <c r="G66" s="23"/>
      <c r="H66" s="23">
        <v>119</v>
      </c>
      <c r="I66" s="23">
        <v>10</v>
      </c>
      <c r="J66" s="23">
        <f>H66*I66</f>
        <v>1190</v>
      </c>
      <c r="K66" s="23">
        <v>59.02</v>
      </c>
      <c r="L66" s="23">
        <v>11.9</v>
      </c>
      <c r="M66" s="23"/>
      <c r="N66" s="23"/>
      <c r="O66" s="23"/>
      <c r="P66" s="23"/>
      <c r="Q66" s="23">
        <v>47.12</v>
      </c>
      <c r="R66" s="22" t="s">
        <v>187</v>
      </c>
      <c r="S66" s="21" t="s">
        <v>185</v>
      </c>
    </row>
    <row r="67" spans="1:19" ht="99.75" customHeight="1">
      <c r="A67" s="36"/>
      <c r="B67" s="44" t="s">
        <v>38</v>
      </c>
      <c r="C67" s="21">
        <v>4</v>
      </c>
      <c r="D67" s="23">
        <v>4</v>
      </c>
      <c r="E67" s="30"/>
      <c r="F67" s="23">
        <f>SUM(F63:F66)</f>
        <v>143</v>
      </c>
      <c r="G67" s="23"/>
      <c r="H67" s="23">
        <f aca="true" t="shared" si="7" ref="G67:Q67">SUM(H63:H66)</f>
        <v>490</v>
      </c>
      <c r="I67" s="23"/>
      <c r="J67" s="23">
        <f t="shared" si="7"/>
        <v>4900</v>
      </c>
      <c r="K67" s="23">
        <f t="shared" si="7"/>
        <v>244.16</v>
      </c>
      <c r="L67" s="23">
        <f t="shared" si="7"/>
        <v>49</v>
      </c>
      <c r="M67" s="23"/>
      <c r="N67" s="23"/>
      <c r="O67" s="23"/>
      <c r="P67" s="23"/>
      <c r="Q67" s="23">
        <f t="shared" si="7"/>
        <v>195.16</v>
      </c>
      <c r="R67" s="22"/>
      <c r="S67" s="21"/>
    </row>
    <row r="68" spans="1:19" s="1" customFormat="1" ht="109.5" customHeight="1">
      <c r="A68" s="29">
        <v>11</v>
      </c>
      <c r="B68" s="17" t="s">
        <v>188</v>
      </c>
      <c r="C68" s="21" t="s">
        <v>189</v>
      </c>
      <c r="D68" s="21" t="s">
        <v>190</v>
      </c>
      <c r="E68" s="30" t="s">
        <v>25</v>
      </c>
      <c r="F68" s="23">
        <v>40</v>
      </c>
      <c r="G68" s="23"/>
      <c r="H68" s="23">
        <v>120</v>
      </c>
      <c r="I68" s="23">
        <v>10</v>
      </c>
      <c r="J68" s="23">
        <f aca="true" t="shared" si="8" ref="J68:J73">H68*I68</f>
        <v>1200</v>
      </c>
      <c r="K68" s="23">
        <v>59.59</v>
      </c>
      <c r="L68" s="23">
        <v>11.92</v>
      </c>
      <c r="M68" s="23"/>
      <c r="N68" s="23"/>
      <c r="O68" s="23"/>
      <c r="P68" s="23"/>
      <c r="Q68" s="23">
        <v>47.67</v>
      </c>
      <c r="R68" s="22" t="s">
        <v>191</v>
      </c>
      <c r="S68" s="21" t="s">
        <v>192</v>
      </c>
    </row>
    <row r="69" spans="1:19" s="1" customFormat="1" ht="99.75" customHeight="1">
      <c r="A69" s="29"/>
      <c r="B69" s="18"/>
      <c r="C69" s="21" t="s">
        <v>193</v>
      </c>
      <c r="D69" s="21" t="s">
        <v>194</v>
      </c>
      <c r="E69" s="30" t="s">
        <v>25</v>
      </c>
      <c r="F69" s="23">
        <v>42</v>
      </c>
      <c r="G69" s="23"/>
      <c r="H69" s="23">
        <v>122</v>
      </c>
      <c r="I69" s="23">
        <v>10</v>
      </c>
      <c r="J69" s="23">
        <f t="shared" si="8"/>
        <v>1220</v>
      </c>
      <c r="K69" s="23">
        <v>60.67</v>
      </c>
      <c r="L69" s="23">
        <v>12.134</v>
      </c>
      <c r="M69" s="23"/>
      <c r="N69" s="23"/>
      <c r="O69" s="23"/>
      <c r="P69" s="23"/>
      <c r="Q69" s="23">
        <v>48.536</v>
      </c>
      <c r="R69" s="22" t="s">
        <v>195</v>
      </c>
      <c r="S69" s="21" t="s">
        <v>192</v>
      </c>
    </row>
    <row r="70" spans="1:19" s="1" customFormat="1" ht="99.75" customHeight="1">
      <c r="A70" s="29"/>
      <c r="B70" s="18"/>
      <c r="C70" s="21" t="s">
        <v>196</v>
      </c>
      <c r="D70" s="21" t="s">
        <v>197</v>
      </c>
      <c r="E70" s="30" t="s">
        <v>25</v>
      </c>
      <c r="F70" s="23">
        <v>42</v>
      </c>
      <c r="G70" s="23"/>
      <c r="H70" s="23">
        <v>123</v>
      </c>
      <c r="I70" s="23">
        <v>10</v>
      </c>
      <c r="J70" s="23">
        <f t="shared" si="8"/>
        <v>1230</v>
      </c>
      <c r="K70" s="23">
        <v>61.1</v>
      </c>
      <c r="L70" s="23">
        <v>12.22</v>
      </c>
      <c r="M70" s="23"/>
      <c r="N70" s="23"/>
      <c r="O70" s="23"/>
      <c r="P70" s="23"/>
      <c r="Q70" s="23">
        <v>48.88</v>
      </c>
      <c r="R70" s="22" t="s">
        <v>198</v>
      </c>
      <c r="S70" s="21" t="s">
        <v>192</v>
      </c>
    </row>
    <row r="71" spans="1:19" s="1" customFormat="1" ht="166.5" customHeight="1">
      <c r="A71" s="29"/>
      <c r="B71" s="18"/>
      <c r="C71" s="21" t="s">
        <v>199</v>
      </c>
      <c r="D71" s="21" t="s">
        <v>200</v>
      </c>
      <c r="E71" s="30" t="s">
        <v>201</v>
      </c>
      <c r="F71" s="23">
        <v>25</v>
      </c>
      <c r="G71" s="23"/>
      <c r="H71" s="23">
        <v>66</v>
      </c>
      <c r="I71" s="23">
        <v>10</v>
      </c>
      <c r="J71" s="23">
        <f t="shared" si="8"/>
        <v>660</v>
      </c>
      <c r="K71" s="23">
        <v>32.95</v>
      </c>
      <c r="L71" s="23">
        <v>6.59</v>
      </c>
      <c r="M71" s="23"/>
      <c r="N71" s="23"/>
      <c r="O71" s="23"/>
      <c r="P71" s="23"/>
      <c r="Q71" s="23">
        <v>26.36</v>
      </c>
      <c r="R71" s="22" t="s">
        <v>202</v>
      </c>
      <c r="S71" s="21" t="s">
        <v>192</v>
      </c>
    </row>
    <row r="72" spans="1:19" s="1" customFormat="1" ht="139.5" customHeight="1">
      <c r="A72" s="29"/>
      <c r="B72" s="18"/>
      <c r="C72" s="21" t="s">
        <v>203</v>
      </c>
      <c r="D72" s="21" t="s">
        <v>204</v>
      </c>
      <c r="E72" s="30" t="s">
        <v>25</v>
      </c>
      <c r="F72" s="23">
        <v>46</v>
      </c>
      <c r="G72" s="23"/>
      <c r="H72" s="23">
        <v>123</v>
      </c>
      <c r="I72" s="23">
        <v>10</v>
      </c>
      <c r="J72" s="23">
        <f t="shared" si="8"/>
        <v>1230</v>
      </c>
      <c r="K72" s="23">
        <v>61.52</v>
      </c>
      <c r="L72" s="23">
        <v>12.304</v>
      </c>
      <c r="M72" s="23"/>
      <c r="N72" s="23"/>
      <c r="O72" s="23"/>
      <c r="P72" s="23"/>
      <c r="Q72" s="23">
        <v>49.216</v>
      </c>
      <c r="R72" s="22" t="s">
        <v>205</v>
      </c>
      <c r="S72" s="21" t="s">
        <v>192</v>
      </c>
    </row>
    <row r="73" spans="1:19" s="1" customFormat="1" ht="129.75" customHeight="1">
      <c r="A73" s="29"/>
      <c r="B73" s="18"/>
      <c r="C73" s="21" t="s">
        <v>206</v>
      </c>
      <c r="D73" s="21" t="s">
        <v>207</v>
      </c>
      <c r="E73" s="30" t="s">
        <v>25</v>
      </c>
      <c r="F73" s="23">
        <v>55</v>
      </c>
      <c r="G73" s="23"/>
      <c r="H73" s="23">
        <v>40</v>
      </c>
      <c r="I73" s="23">
        <v>10</v>
      </c>
      <c r="J73" s="23">
        <f t="shared" si="8"/>
        <v>400</v>
      </c>
      <c r="K73" s="23">
        <v>57.52</v>
      </c>
      <c r="L73" s="23">
        <v>11.52</v>
      </c>
      <c r="M73" s="23"/>
      <c r="N73" s="23"/>
      <c r="O73" s="23"/>
      <c r="P73" s="23"/>
      <c r="Q73" s="23">
        <v>46</v>
      </c>
      <c r="R73" s="22" t="s">
        <v>208</v>
      </c>
      <c r="S73" s="21" t="s">
        <v>192</v>
      </c>
    </row>
    <row r="74" spans="1:19" ht="120" customHeight="1">
      <c r="A74" s="29"/>
      <c r="B74" s="18"/>
      <c r="C74" s="26" t="s">
        <v>199</v>
      </c>
      <c r="D74" s="26" t="s">
        <v>209</v>
      </c>
      <c r="E74" s="27" t="s">
        <v>32</v>
      </c>
      <c r="F74" s="28">
        <v>41</v>
      </c>
      <c r="G74" s="28"/>
      <c r="H74" s="28"/>
      <c r="I74" s="28">
        <v>10</v>
      </c>
      <c r="J74" s="28">
        <v>88</v>
      </c>
      <c r="K74" s="28">
        <v>43.89</v>
      </c>
      <c r="L74" s="28">
        <v>8.8</v>
      </c>
      <c r="M74" s="28"/>
      <c r="N74" s="28"/>
      <c r="O74" s="28"/>
      <c r="P74" s="28"/>
      <c r="Q74" s="28">
        <v>34.89</v>
      </c>
      <c r="R74" s="42" t="s">
        <v>210</v>
      </c>
      <c r="S74" s="26" t="s">
        <v>65</v>
      </c>
    </row>
    <row r="75" spans="1:19" ht="99.75" customHeight="1">
      <c r="A75" s="29"/>
      <c r="B75" s="18"/>
      <c r="C75" s="26" t="s">
        <v>193</v>
      </c>
      <c r="D75" s="26" t="s">
        <v>211</v>
      </c>
      <c r="E75" s="27" t="s">
        <v>25</v>
      </c>
      <c r="F75" s="28">
        <v>40</v>
      </c>
      <c r="G75" s="28"/>
      <c r="H75" s="28">
        <v>66</v>
      </c>
      <c r="I75" s="28">
        <v>10</v>
      </c>
      <c r="J75" s="28">
        <v>660</v>
      </c>
      <c r="K75" s="28">
        <v>32.69</v>
      </c>
      <c r="L75" s="28">
        <v>6.6</v>
      </c>
      <c r="M75" s="28"/>
      <c r="N75" s="28"/>
      <c r="O75" s="28"/>
      <c r="P75" s="28"/>
      <c r="Q75" s="28">
        <v>26.09</v>
      </c>
      <c r="R75" s="42" t="s">
        <v>212</v>
      </c>
      <c r="S75" s="26" t="s">
        <v>65</v>
      </c>
    </row>
    <row r="76" spans="1:19" ht="99.75" customHeight="1">
      <c r="A76" s="29"/>
      <c r="B76" s="19"/>
      <c r="C76" s="26" t="s">
        <v>203</v>
      </c>
      <c r="D76" s="26" t="s">
        <v>213</v>
      </c>
      <c r="E76" s="27" t="s">
        <v>32</v>
      </c>
      <c r="F76" s="28">
        <v>26</v>
      </c>
      <c r="G76" s="28"/>
      <c r="H76" s="28"/>
      <c r="I76" s="28"/>
      <c r="J76" s="28">
        <v>1250</v>
      </c>
      <c r="K76" s="28">
        <v>62.4</v>
      </c>
      <c r="L76" s="28">
        <v>12.5</v>
      </c>
      <c r="M76" s="28"/>
      <c r="N76" s="28"/>
      <c r="O76" s="28"/>
      <c r="P76" s="28"/>
      <c r="Q76" s="28">
        <v>49.9</v>
      </c>
      <c r="R76" s="42" t="s">
        <v>214</v>
      </c>
      <c r="S76" s="26" t="s">
        <v>65</v>
      </c>
    </row>
    <row r="77" spans="1:19" ht="99.75" customHeight="1">
      <c r="A77" s="34"/>
      <c r="B77" s="35" t="s">
        <v>38</v>
      </c>
      <c r="C77" s="21">
        <v>9</v>
      </c>
      <c r="D77" s="23">
        <v>9</v>
      </c>
      <c r="E77" s="24"/>
      <c r="F77" s="23">
        <f>SUM(F68:F76)</f>
        <v>357</v>
      </c>
      <c r="G77" s="23"/>
      <c r="H77" s="23">
        <f aca="true" t="shared" si="9" ref="G77:Q77">SUM(H68:H76)</f>
        <v>660</v>
      </c>
      <c r="I77" s="23">
        <f t="shared" si="9"/>
        <v>80</v>
      </c>
      <c r="J77" s="23">
        <f t="shared" si="9"/>
        <v>7938</v>
      </c>
      <c r="K77" s="23">
        <f t="shared" si="9"/>
        <v>472.3299999999999</v>
      </c>
      <c r="L77" s="23">
        <f t="shared" si="9"/>
        <v>94.588</v>
      </c>
      <c r="M77" s="23"/>
      <c r="N77" s="23"/>
      <c r="O77" s="23"/>
      <c r="P77" s="23"/>
      <c r="Q77" s="23">
        <f t="shared" si="9"/>
        <v>377.542</v>
      </c>
      <c r="R77" s="22"/>
      <c r="S77" s="21"/>
    </row>
    <row r="78" spans="1:19" ht="99.75" customHeight="1">
      <c r="A78" s="30"/>
      <c r="B78" s="16" t="s">
        <v>215</v>
      </c>
      <c r="C78" s="21"/>
      <c r="D78" s="21">
        <f>D8+D12+D23+D31+D44+D48+D54+D60+D62+D67+D77</f>
        <v>63</v>
      </c>
      <c r="E78" s="21"/>
      <c r="F78" s="21">
        <f aca="true" t="shared" si="10" ref="E78:Q78">F8+F12+F23+F31+F44+F48+F54+F60+F62+F67+F77</f>
        <v>3939</v>
      </c>
      <c r="G78" s="21">
        <f t="shared" si="10"/>
        <v>3842</v>
      </c>
      <c r="H78" s="21">
        <f t="shared" si="10"/>
        <v>6827</v>
      </c>
      <c r="I78" s="21">
        <f t="shared" si="10"/>
        <v>170</v>
      </c>
      <c r="J78" s="21">
        <f t="shared" si="10"/>
        <v>67319</v>
      </c>
      <c r="K78" s="21">
        <f t="shared" si="10"/>
        <v>3119.31</v>
      </c>
      <c r="L78" s="21">
        <f t="shared" si="10"/>
        <v>589.778</v>
      </c>
      <c r="M78" s="21"/>
      <c r="N78" s="21">
        <f t="shared" si="10"/>
        <v>57.349999999999994</v>
      </c>
      <c r="O78" s="21">
        <f t="shared" si="10"/>
        <v>9.946</v>
      </c>
      <c r="P78" s="21"/>
      <c r="Q78" s="21">
        <f t="shared" si="10"/>
        <v>2462.026</v>
      </c>
      <c r="R78" s="22"/>
      <c r="S78" s="21"/>
    </row>
  </sheetData>
  <sheetProtection/>
  <autoFilter ref="A3:S78"/>
  <mergeCells count="24">
    <mergeCell ref="A1:S1"/>
    <mergeCell ref="A2:F2"/>
    <mergeCell ref="R2:S2"/>
    <mergeCell ref="A4:A8"/>
    <mergeCell ref="A9:A12"/>
    <mergeCell ref="A13:A23"/>
    <mergeCell ref="A24:A31"/>
    <mergeCell ref="A32:A44"/>
    <mergeCell ref="A45:A48"/>
    <mergeCell ref="A49:A54"/>
    <mergeCell ref="A55:A60"/>
    <mergeCell ref="A61:A62"/>
    <mergeCell ref="A63:A67"/>
    <mergeCell ref="A68:A77"/>
    <mergeCell ref="B4:B7"/>
    <mergeCell ref="B9:B11"/>
    <mergeCell ref="B13:B22"/>
    <mergeCell ref="B24:B30"/>
    <mergeCell ref="B32:B43"/>
    <mergeCell ref="B45:B47"/>
    <mergeCell ref="B49:B53"/>
    <mergeCell ref="B55:B59"/>
    <mergeCell ref="B63:B66"/>
    <mergeCell ref="B68:B76"/>
  </mergeCells>
  <printOptions/>
  <pageMargins left="0.7479166666666667" right="0.7479166666666667" top="0.9840277777777777" bottom="0.9840277777777777" header="0.5118055555555555" footer="0.5118055555555555"/>
  <pageSetup fitToHeight="0" horizontalDpi="600" verticalDpi="600" orientation="landscape" paperSize="8" scale="22"/>
  <ignoredErrors>
    <ignoredError sqref="J12 J48 J67" formula="1"/>
  </ignoredError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2022-08-22T01:37:20Z</cp:lastPrinted>
  <dcterms:created xsi:type="dcterms:W3CDTF">2020-03-06T02:20:42Z</dcterms:created>
  <dcterms:modified xsi:type="dcterms:W3CDTF">2023-09-12T00:39:20Z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2052-11.8.2.8875</vt:lpwstr>
  </property>
</Properties>
</file>